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Z:\DEMAND TENDER ADMINISTRATOR FILES\2025 FILES\ADVERTISED RFP\"/>
    </mc:Choice>
  </mc:AlternateContent>
  <xr:revisionPtr revIDLastSave="0" documentId="8_{46C14844-D9A7-4F7B-A61A-1E468EADBF66}" xr6:coauthVersionLast="47" xr6:coauthVersionMax="47" xr10:uidLastSave="{00000000-0000-0000-0000-000000000000}"/>
  <bookViews>
    <workbookView xWindow="-108" yWindow="-108" windowWidth="23256" windowHeight="13896" xr2:uid="{0E47C5FC-98EF-454B-B723-A5AE14592C04}"/>
  </bookViews>
  <sheets>
    <sheet name="C12 BOQ " sheetId="2" r:id="rId1"/>
    <sheet name="Summary" sheetId="3" r:id="rId2"/>
  </sheets>
  <definedNames>
    <definedName name="_xlnm.Print_Area" localSheetId="1">Summary!$A$1:$F$14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10" i="3"/>
  <c r="F9" i="3"/>
  <c r="F8" i="3"/>
  <c r="F7" i="3"/>
  <c r="F12" i="3" l="1"/>
  <c r="F13" i="3" s="1"/>
  <c r="G62" i="2"/>
  <c r="G54" i="2"/>
  <c r="F14" i="3" l="1"/>
  <c r="G60" i="2" l="1"/>
  <c r="G58" i="2"/>
  <c r="G52" i="2"/>
  <c r="G50" i="2"/>
</calcChain>
</file>

<file path=xl/sharedStrings.xml><?xml version="1.0" encoding="utf-8"?>
<sst xmlns="http://schemas.openxmlformats.org/spreadsheetml/2006/main" count="172" uniqueCount="133">
  <si>
    <t>DESCRIPTION</t>
  </si>
  <si>
    <t>AMOUNT</t>
  </si>
  <si>
    <t>Sum</t>
  </si>
  <si>
    <t>m</t>
  </si>
  <si>
    <t>Excavation</t>
  </si>
  <si>
    <t>m³</t>
  </si>
  <si>
    <t>Subtotal</t>
  </si>
  <si>
    <t>VAT (15%)</t>
  </si>
  <si>
    <t>TOTAL</t>
  </si>
  <si>
    <t>No</t>
  </si>
  <si>
    <t>iii) Interlocking concrete segmental paving blocks (all colours)</t>
  </si>
  <si>
    <t>Backfilling and reinstatement of man-made surfaces</t>
  </si>
  <si>
    <t>i) Interlocking concrete segmental paving blocks (all colours)</t>
  </si>
  <si>
    <t>TEMPORARY WORKS</t>
  </si>
  <si>
    <t>Dealing with water</t>
  </si>
  <si>
    <t>Payment Clause</t>
  </si>
  <si>
    <t>8.8.2</t>
  </si>
  <si>
    <t>Dealing with traffic for the duration of the Contract</t>
  </si>
  <si>
    <t>8.8.6</t>
  </si>
  <si>
    <t>8.8.4</t>
  </si>
  <si>
    <t>Existing services</t>
  </si>
  <si>
    <t xml:space="preserve"> PSA 8.8.4 (b)</t>
  </si>
  <si>
    <t>Item No.</t>
  </si>
  <si>
    <t>Description</t>
  </si>
  <si>
    <t>Unit</t>
  </si>
  <si>
    <t>Qty</t>
  </si>
  <si>
    <t>Rate</t>
  </si>
  <si>
    <t>SABS 1200A &amp; 1200AB</t>
  </si>
  <si>
    <t>SCHEDULE 1:  PRELIMINARY AND GENERAL</t>
  </si>
  <si>
    <t>1.1</t>
  </si>
  <si>
    <t>8.3</t>
  </si>
  <si>
    <t>FIXED-CHARGE ITEMS</t>
  </si>
  <si>
    <t>1.1.1</t>
  </si>
  <si>
    <t>8.3.1</t>
  </si>
  <si>
    <t>Contractual requirements</t>
  </si>
  <si>
    <t>1.1.2</t>
  </si>
  <si>
    <t>8.3.2</t>
  </si>
  <si>
    <t>1.1.3</t>
  </si>
  <si>
    <t>PSA 8.3.5.2</t>
  </si>
  <si>
    <t>OHS Act Obligations (Compilation of OHSAct file)</t>
  </si>
  <si>
    <t>PSA 8.3.5.3</t>
  </si>
  <si>
    <t>EMP Obligations</t>
  </si>
  <si>
    <t>1.2</t>
  </si>
  <si>
    <t>TIME RELATED ITEMS</t>
  </si>
  <si>
    <t>1.2.1</t>
  </si>
  <si>
    <t>Month</t>
  </si>
  <si>
    <t>8.4.3</t>
  </si>
  <si>
    <t>Supervision for the duration of construction</t>
  </si>
  <si>
    <t>1.3.1</t>
  </si>
  <si>
    <t>1.3.2</t>
  </si>
  <si>
    <t>1.3.3</t>
  </si>
  <si>
    <t>8.8</t>
  </si>
  <si>
    <t>b) Excavation by hand to expose existing services.</t>
  </si>
  <si>
    <r>
      <t>m</t>
    </r>
    <r>
      <rPr>
        <vertAlign val="superscript"/>
        <sz val="12"/>
        <rFont val="Arial"/>
        <family val="2"/>
      </rPr>
      <t>3</t>
    </r>
  </si>
  <si>
    <t>CARRIED TO SUMMARY</t>
  </si>
  <si>
    <t>SABS 1200C</t>
  </si>
  <si>
    <t>SCHEDULE 2:  SITE CLEARANCE</t>
  </si>
  <si>
    <t>2.1</t>
  </si>
  <si>
    <t>8.2.1</t>
  </si>
  <si>
    <t>Clear and grub (2 metre width)</t>
  </si>
  <si>
    <t>PSC 8.2.11b</t>
  </si>
  <si>
    <t>Removal of man-made surfaces, stockpile materials for later re-use</t>
  </si>
  <si>
    <t>a) Footways and driveways</t>
  </si>
  <si>
    <r>
      <t>m</t>
    </r>
    <r>
      <rPr>
        <vertAlign val="superscript"/>
        <sz val="12"/>
        <rFont val="Arial"/>
        <family val="2"/>
      </rPr>
      <t>2</t>
    </r>
  </si>
  <si>
    <t>vi) Grassing and vegetation</t>
  </si>
  <si>
    <t>ix) Kerbing (All types of kerbs)</t>
  </si>
  <si>
    <t>PSC 8.2.12</t>
  </si>
  <si>
    <t>iv) Grassing and vegetation</t>
  </si>
  <si>
    <t>v) Kerbing (All types of kerbs)</t>
  </si>
  <si>
    <t>2.6</t>
  </si>
  <si>
    <t xml:space="preserve">a) Backfilling and reinstatement of footways and driveways using new materials </t>
  </si>
  <si>
    <t>SABS 1200DB</t>
  </si>
  <si>
    <t>SCHEDULE 3: EARTHWORKS (PIPE TRENCHES)</t>
  </si>
  <si>
    <t>3.1</t>
  </si>
  <si>
    <t>3.1.1</t>
  </si>
  <si>
    <t>PSDB 8.3.2(a)</t>
  </si>
  <si>
    <t>Excavate in all material for trenches, shore and dispose of surplus material using labour intensive construction methods for the depths of:</t>
  </si>
  <si>
    <t>3.1.2</t>
  </si>
  <si>
    <t>PSDB 8.3.2(3)</t>
  </si>
  <si>
    <t>c) Over 1,5m</t>
  </si>
  <si>
    <t>3.1.3</t>
  </si>
  <si>
    <t>8.3.2(b)</t>
  </si>
  <si>
    <t>Extra over Item 3.1.1 above for : Please refer to PSD 3.1.3 for Classification of materials for hand excavations</t>
  </si>
  <si>
    <t>a) Intermediate excavation.</t>
  </si>
  <si>
    <t>b) Hard excavation.</t>
  </si>
  <si>
    <t xml:space="preserve"> </t>
  </si>
  <si>
    <t>8.3.4 (a)</t>
  </si>
  <si>
    <t>a)Shore trench opposite structure or service (Provisional)</t>
  </si>
  <si>
    <t>PSDB 8.3.5(a)</t>
  </si>
  <si>
    <t>a) Services that intersect a trench</t>
  </si>
  <si>
    <t>No.</t>
  </si>
  <si>
    <t>iii) Cables.</t>
  </si>
  <si>
    <t>iv) Stormwater pipes up to 1050mm dia.</t>
  </si>
  <si>
    <t>v) Kerbs and Channels</t>
  </si>
  <si>
    <t>vi) Water pipes of any diameter</t>
  </si>
  <si>
    <t>8.3.5(b)</t>
  </si>
  <si>
    <t>b) Services that adjoin a trench</t>
  </si>
  <si>
    <t>SABS 1200LB</t>
  </si>
  <si>
    <t>SCHEDULE 4: BEDDING (PIPES)</t>
  </si>
  <si>
    <t>4.1</t>
  </si>
  <si>
    <t xml:space="preserve"> 8.2.1</t>
  </si>
  <si>
    <t>Provision of bedding from trench excavation</t>
  </si>
  <si>
    <t>a) Selected granular material</t>
  </si>
  <si>
    <t>b) Selected fill material</t>
  </si>
  <si>
    <t>c) Extra over item 4.1(a) and (b) for sieving where ordered by Engineer</t>
  </si>
  <si>
    <t>SABS 1200L</t>
  </si>
  <si>
    <t>SCHEDULE 5: MEDIUM PRESSURE PIPELINES</t>
  </si>
  <si>
    <t>5.1</t>
  </si>
  <si>
    <t>5.5</t>
  </si>
  <si>
    <t>8.2.15</t>
  </si>
  <si>
    <t>Special wrapping in corrosive soil per joint and as instructed by the Engineer</t>
  </si>
  <si>
    <t>5.6</t>
  </si>
  <si>
    <t>Tying into existing Pipes</t>
  </si>
  <si>
    <t>5.6.1</t>
  </si>
  <si>
    <t>PSL 8.2.17</t>
  </si>
  <si>
    <t>Tying into existing water line. Supply all fittings to suit pipe size including labour for the following pipe sizes, excavations will be allowed under pipe excavations:</t>
  </si>
  <si>
    <t xml:space="preserve">Excavate by hand  in all material for tie-ins, backfill and compact including disposal of surplus unsuitable material for depth: </t>
  </si>
  <si>
    <t>a) Supply, lay, bed (class B bedding), all test and disinfect, backfill complete with welded steel pipe manufactured in accordance with SABS 719, using grade X42/300WA steel with a minimum wall thickness of 10mm. Pipes shall be SAW spiral-welded, internally lined with solvent-free epoxy, and externally coated with fusion-bonded medium-density polyethene (Sintakote II or similar approved) with a minimum thickness of 2.3 mm, or bitumen wrap as approved by JW in line with SANS 4427. All pipe ends shall be bevelled for butt-welding on site</t>
  </si>
  <si>
    <t>i) DN900</t>
  </si>
  <si>
    <t>a) Tying new 990mm into existing steel pipes for the following pipe sizes:</t>
  </si>
  <si>
    <t>i) 900mm to 900mm</t>
  </si>
  <si>
    <t>1.3.4</t>
  </si>
  <si>
    <t>ii) Grassing and vegetation</t>
  </si>
  <si>
    <t>iii) Kerbing (All types of kerbs)</t>
  </si>
  <si>
    <t>a) Backfilling and reinstatement of footways and driveways using materials recovered in item 2.2 above</t>
  </si>
  <si>
    <t>b) 0,5m and over 2,5m</t>
  </si>
  <si>
    <t>BILL OF QUANTITIES SUMMARY</t>
  </si>
  <si>
    <t>1. GENERAL</t>
  </si>
  <si>
    <t>2. SITE CLEARANCE</t>
  </si>
  <si>
    <t>3. EARTHWORKS</t>
  </si>
  <si>
    <t>4. BEDDING</t>
  </si>
  <si>
    <t>5. MEDIUM PRESSURE PIPES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</si>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</sst>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0.0"/>
    <numFmt numFmtId="165" formatCode="&quot;R&quot;\ #,##0.00"/>
    <numFmt numFmtId="166" formatCode="&quot;R&quot;#,##0.00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" fillId="0" borderId="0"/>
  </cellStyleXfs>
  <cellXfs count="119">
    <xf numFmtId="0" fontId="0" fillId="0" borderId="0" xfId="0"/>
    <xf numFmtId="0" fontId="4" fillId="0" borderId="1" xfId="1" quotePrefix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quotePrefix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4" fillId="0" borderId="1" xfId="1" quotePrefix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0" fontId="5" fillId="0" borderId="1" xfId="1" quotePrefix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" fontId="4" fillId="0" borderId="9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8" xfId="1" quotePrefix="1" applyFont="1" applyBorder="1" applyAlignment="1">
      <alignment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13" xfId="1" quotePrefix="1" applyFont="1" applyBorder="1" applyAlignment="1">
      <alignment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1" fillId="0" borderId="15" xfId="3" applyBorder="1"/>
    <xf numFmtId="0" fontId="1" fillId="0" borderId="7" xfId="3" applyBorder="1"/>
    <xf numFmtId="0" fontId="1" fillId="0" borderId="0" xfId="3"/>
    <xf numFmtId="0" fontId="1" fillId="0" borderId="20" xfId="3" applyBorder="1"/>
    <xf numFmtId="44" fontId="1" fillId="0" borderId="0" xfId="3" applyNumberFormat="1"/>
    <xf numFmtId="166" fontId="2" fillId="0" borderId="0" xfId="3" applyNumberFormat="1" applyFont="1" applyAlignment="1">
      <alignment horizontal="center" vertical="top" wrapText="1"/>
    </xf>
    <xf numFmtId="166" fontId="1" fillId="0" borderId="0" xfId="3" applyNumberFormat="1" applyAlignment="1">
      <alignment horizontal="center" vertical="top" wrapText="1"/>
    </xf>
    <xf numFmtId="0" fontId="1" fillId="0" borderId="0" xfId="3" applyAlignment="1">
      <alignment horizontal="center" vertical="top"/>
    </xf>
    <xf numFmtId="0" fontId="2" fillId="0" borderId="8" xfId="3" applyFont="1" applyBorder="1" applyAlignment="1">
      <alignment horizontal="center" vertical="top" wrapText="1"/>
    </xf>
    <xf numFmtId="164" fontId="5" fillId="0" borderId="12" xfId="1" applyNumberFormat="1" applyFont="1" applyBorder="1" applyAlignment="1">
      <alignment horizontal="center" vertical="center" wrapText="1"/>
    </xf>
    <xf numFmtId="0" fontId="5" fillId="0" borderId="13" xfId="1" applyFont="1" applyBorder="1" applyAlignment="1">
      <alignment vertical="center" wrapText="1"/>
    </xf>
    <xf numFmtId="0" fontId="1" fillId="0" borderId="16" xfId="3" applyBorder="1"/>
    <xf numFmtId="0" fontId="1" fillId="0" borderId="0" xfId="3" applyBorder="1"/>
    <xf numFmtId="0" fontId="1" fillId="0" borderId="21" xfId="3" applyBorder="1"/>
    <xf numFmtId="0" fontId="2" fillId="0" borderId="10" xfId="3" applyFont="1" applyBorder="1" applyAlignment="1">
      <alignment horizontal="center" vertical="top" wrapText="1"/>
    </xf>
    <xf numFmtId="166" fontId="1" fillId="0" borderId="28" xfId="3" applyNumberFormat="1" applyBorder="1" applyAlignment="1">
      <alignment horizontal="center" vertical="top" wrapText="1"/>
    </xf>
    <xf numFmtId="166" fontId="1" fillId="0" borderId="29" xfId="3" applyNumberFormat="1" applyBorder="1" applyAlignment="1">
      <alignment horizontal="center" vertical="top" wrapText="1"/>
    </xf>
    <xf numFmtId="166" fontId="2" fillId="0" borderId="28" xfId="3" applyNumberFormat="1" applyFont="1" applyBorder="1" applyAlignment="1">
      <alignment horizontal="center" vertical="top" wrapText="1"/>
    </xf>
    <xf numFmtId="166" fontId="2" fillId="0" borderId="30" xfId="3" applyNumberFormat="1" applyFont="1" applyBorder="1" applyAlignment="1">
      <alignment horizontal="center" vertical="top" wrapText="1"/>
    </xf>
    <xf numFmtId="1" fontId="5" fillId="0" borderId="18" xfId="1" applyNumberFormat="1" applyFont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/>
    <xf numFmtId="1" fontId="5" fillId="0" borderId="1" xfId="1" applyNumberFormat="1" applyFont="1" applyBorder="1" applyAlignment="1">
      <alignment horizontal="center" vertical="center" wrapText="1"/>
    </xf>
    <xf numFmtId="1" fontId="5" fillId="0" borderId="1" xfId="1" quotePrefix="1" applyNumberFormat="1" applyFont="1" applyBorder="1" applyAlignment="1">
      <alignment horizontal="center" vertical="center" wrapText="1"/>
    </xf>
    <xf numFmtId="1" fontId="5" fillId="0" borderId="1" xfId="1" quotePrefix="1" applyNumberFormat="1" applyFont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1" fontId="5" fillId="0" borderId="13" xfId="1" applyNumberFormat="1" applyFont="1" applyBorder="1" applyAlignment="1">
      <alignment horizontal="center" vertical="center" wrapText="1"/>
    </xf>
    <xf numFmtId="0" fontId="0" fillId="0" borderId="14" xfId="0" applyBorder="1"/>
    <xf numFmtId="0" fontId="0" fillId="0" borderId="0" xfId="0" applyBorder="1"/>
    <xf numFmtId="0" fontId="0" fillId="0" borderId="31" xfId="0" applyBorder="1"/>
    <xf numFmtId="1" fontId="4" fillId="0" borderId="17" xfId="1" applyNumberFormat="1" applyFont="1" applyBorder="1" applyAlignment="1">
      <alignment horizontal="center" vertical="center" wrapText="1"/>
    </xf>
    <xf numFmtId="0" fontId="4" fillId="0" borderId="18" xfId="1" quotePrefix="1" applyFont="1" applyBorder="1" applyAlignment="1">
      <alignment horizontal="center" vertical="center" wrapText="1"/>
    </xf>
    <xf numFmtId="0" fontId="4" fillId="0" borderId="18" xfId="1" quotePrefix="1" applyFont="1" applyBorder="1" applyAlignment="1">
      <alignment vertical="center" wrapText="1"/>
    </xf>
    <xf numFmtId="0" fontId="0" fillId="0" borderId="19" xfId="0" applyBorder="1"/>
    <xf numFmtId="0" fontId="4" fillId="0" borderId="4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 wrapText="1"/>
    </xf>
    <xf numFmtId="0" fontId="0" fillId="0" borderId="8" xfId="0" applyBorder="1"/>
    <xf numFmtId="1" fontId="4" fillId="0" borderId="2" xfId="1" applyNumberFormat="1" applyFont="1" applyBorder="1" applyAlignment="1" applyProtection="1">
      <alignment horizontal="center" vertical="center" wrapText="1"/>
      <protection locked="0"/>
    </xf>
    <xf numFmtId="4" fontId="4" fillId="0" borderId="2" xfId="1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/>
    </xf>
    <xf numFmtId="1" fontId="5" fillId="0" borderId="13" xfId="1" applyNumberFormat="1" applyFont="1" applyBorder="1" applyAlignment="1" applyProtection="1">
      <alignment horizontal="center" vertical="center" wrapText="1"/>
      <protection locked="0"/>
    </xf>
    <xf numFmtId="165" fontId="5" fillId="2" borderId="13" xfId="1" applyNumberFormat="1" applyFont="1" applyFill="1" applyBorder="1" applyAlignment="1">
      <alignment horizontal="center" vertical="center" wrapText="1"/>
    </xf>
    <xf numFmtId="4" fontId="4" fillId="0" borderId="18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65" fontId="5" fillId="0" borderId="1" xfId="1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4" fontId="5" fillId="0" borderId="13" xfId="1" applyNumberFormat="1" applyFont="1" applyBorder="1" applyAlignment="1">
      <alignment horizontal="center" vertical="center" wrapText="1"/>
    </xf>
    <xf numFmtId="0" fontId="0" fillId="0" borderId="9" xfId="0" applyBorder="1"/>
    <xf numFmtId="4" fontId="5" fillId="0" borderId="18" xfId="1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 applyProtection="1">
      <alignment horizontal="center" vertical="center"/>
      <protection locked="0"/>
    </xf>
    <xf numFmtId="1" fontId="5" fillId="0" borderId="1" xfId="1" applyNumberFormat="1" applyFont="1" applyBorder="1" applyAlignment="1">
      <alignment horizontal="center" vertical="center"/>
    </xf>
    <xf numFmtId="165" fontId="5" fillId="2" borderId="18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8" xfId="0" applyBorder="1"/>
    <xf numFmtId="0" fontId="4" fillId="0" borderId="5" xfId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2" xfId="3" applyBorder="1" applyAlignment="1">
      <alignment horizontal="left" vertical="center" wrapText="1"/>
    </xf>
    <xf numFmtId="0" fontId="1" fillId="0" borderId="23" xfId="3" applyBorder="1" applyAlignment="1">
      <alignment horizontal="left" vertical="center" wrapText="1"/>
    </xf>
    <xf numFmtId="0" fontId="1" fillId="0" borderId="24" xfId="3" applyBorder="1" applyAlignment="1">
      <alignment horizontal="left" vertical="center" wrapText="1"/>
    </xf>
    <xf numFmtId="0" fontId="2" fillId="0" borderId="25" xfId="3" applyFont="1" applyBorder="1" applyAlignment="1">
      <alignment horizontal="left" vertical="center" wrapText="1"/>
    </xf>
    <xf numFmtId="0" fontId="2" fillId="0" borderId="26" xfId="3" applyFont="1" applyBorder="1" applyAlignment="1">
      <alignment horizontal="left" vertical="center" wrapText="1"/>
    </xf>
    <xf numFmtId="0" fontId="2" fillId="0" borderId="27" xfId="3" applyFont="1" applyBorder="1" applyAlignment="1">
      <alignment horizontal="left" vertical="center" wrapText="1"/>
    </xf>
    <xf numFmtId="0" fontId="1" fillId="0" borderId="20" xfId="3" applyBorder="1" applyAlignment="1">
      <alignment horizontal="left" vertical="top" wrapText="1"/>
    </xf>
    <xf numFmtId="0" fontId="1" fillId="0" borderId="0" xfId="3" applyBorder="1" applyAlignment="1">
      <alignment horizontal="left" vertical="top" wrapText="1"/>
    </xf>
    <xf numFmtId="0" fontId="1" fillId="0" borderId="21" xfId="3" applyBorder="1" applyAlignment="1">
      <alignment horizontal="left" vertical="top" wrapText="1"/>
    </xf>
    <xf numFmtId="0" fontId="2" fillId="0" borderId="20" xfId="3" applyFont="1" applyBorder="1" applyAlignment="1">
      <alignment horizontal="center" vertical="top" wrapText="1"/>
    </xf>
    <xf numFmtId="0" fontId="2" fillId="0" borderId="0" xfId="3" quotePrefix="1" applyFont="1" applyBorder="1" applyAlignment="1">
      <alignment horizontal="center" vertical="top" wrapText="1"/>
    </xf>
    <xf numFmtId="0" fontId="0" fillId="0" borderId="21" xfId="0" applyBorder="1" applyAlignment="1">
      <alignment horizontal="center" wrapText="1"/>
    </xf>
    <xf numFmtId="0" fontId="2" fillId="0" borderId="22" xfId="3" applyFont="1" applyBorder="1" applyAlignment="1">
      <alignment horizontal="left" vertical="center" wrapText="1"/>
    </xf>
    <xf numFmtId="0" fontId="2" fillId="0" borderId="23" xfId="3" applyFont="1" applyBorder="1" applyAlignment="1">
      <alignment horizontal="left" vertical="center" wrapText="1"/>
    </xf>
    <xf numFmtId="0" fontId="2" fillId="0" borderId="24" xfId="3" applyFont="1" applyBorder="1" applyAlignment="1">
      <alignment horizontal="left" vertical="center" wrapText="1"/>
    </xf>
    <xf numFmtId="0" fontId="2" fillId="0" borderId="5" xfId="3" applyFont="1" applyBorder="1" applyAlignment="1">
      <alignment horizontal="center" vertical="top" wrapText="1"/>
    </xf>
    <xf numFmtId="0" fontId="2" fillId="0" borderId="6" xfId="3" applyFont="1" applyBorder="1" applyAlignment="1">
      <alignment horizontal="center" vertical="top" wrapText="1"/>
    </xf>
    <xf numFmtId="0" fontId="2" fillId="0" borderId="11" xfId="3" applyFont="1" applyBorder="1" applyAlignment="1">
      <alignment horizontal="center" vertical="top" wrapText="1"/>
    </xf>
    <xf numFmtId="0" fontId="1" fillId="0" borderId="15" xfId="3" applyBorder="1" applyAlignment="1">
      <alignment horizontal="left" vertical="top" wrapText="1"/>
    </xf>
    <xf numFmtId="0" fontId="1" fillId="0" borderId="7" xfId="3" applyBorder="1" applyAlignment="1">
      <alignment horizontal="left" vertical="top" wrapText="1"/>
    </xf>
    <xf numFmtId="0" fontId="1" fillId="0" borderId="16" xfId="3" applyBorder="1" applyAlignment="1">
      <alignment horizontal="left" vertical="top" wrapText="1"/>
    </xf>
  </cellXfs>
  <cellStyles count="4">
    <cellStyle name="Normal" xfId="0" builtinId="0"/>
    <cellStyle name="Normal 2" xfId="1" xr:uid="{B3958C4B-FF37-4C25-A326-95DD04E26422}"/>
    <cellStyle name="Normal 3" xfId="3" xr:uid="{D90E97B0-4BC8-42F3-95E9-A8D87020A3E6}"/>
    <cellStyle name="Normal_Schedules" xfId="2" xr:uid="{66025AFD-1162-4DF9-9585-C38B80D591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C645-A0BC-403C-9BD1-F75D4FB081A3}">
  <sheetPr codeName="Sheet2"/>
  <dimension ref="A1:I131"/>
  <sheetViews>
    <sheetView tabSelected="1" view="pageBreakPreview" topLeftCell="A106" zoomScale="60" zoomScaleNormal="90" workbookViewId="0">
      <selection activeCell="R119" sqref="R119"/>
    </sheetView>
  </sheetViews>
  <sheetFormatPr defaultRowHeight="14.4" x14ac:dyDescent="0.3"/>
  <cols>
    <col min="3" max="3" width="7.21875" bestFit="1" customWidth="1"/>
    <col min="4" max="4" width="17" customWidth="1"/>
    <col min="5" max="5" width="32" bestFit="1" customWidth="1"/>
    <col min="6" max="6" width="11.109375" bestFit="1" customWidth="1"/>
    <col min="7" max="7" width="14.44140625" bestFit="1" customWidth="1"/>
    <col min="8" max="8" width="13.21875" bestFit="1" customWidth="1"/>
    <col min="9" max="9" width="13.88671875" customWidth="1"/>
  </cols>
  <sheetData>
    <row r="1" spans="3:9" ht="15" thickBot="1" x14ac:dyDescent="0.35"/>
    <row r="2" spans="3:9" ht="31.8" thickBot="1" x14ac:dyDescent="0.35">
      <c r="C2" s="7" t="s">
        <v>22</v>
      </c>
      <c r="D2" s="3" t="s">
        <v>15</v>
      </c>
      <c r="E2" s="3" t="s">
        <v>23</v>
      </c>
      <c r="F2" s="3" t="s">
        <v>24</v>
      </c>
      <c r="G2" s="72" t="s">
        <v>25</v>
      </c>
      <c r="H2" s="73" t="s">
        <v>26</v>
      </c>
      <c r="I2" s="20" t="s">
        <v>132</v>
      </c>
    </row>
    <row r="3" spans="3:9" ht="15.6" x14ac:dyDescent="0.3">
      <c r="C3" s="8"/>
      <c r="D3" s="9"/>
      <c r="E3" s="1"/>
      <c r="F3" s="4"/>
      <c r="G3" s="53"/>
      <c r="H3" s="53"/>
      <c r="I3" s="54"/>
    </row>
    <row r="4" spans="3:9" ht="46.8" x14ac:dyDescent="0.3">
      <c r="C4" s="8">
        <v>1</v>
      </c>
      <c r="D4" s="9" t="s">
        <v>27</v>
      </c>
      <c r="E4" s="1" t="s">
        <v>28</v>
      </c>
      <c r="F4" s="4"/>
      <c r="G4" s="53"/>
      <c r="H4" s="53"/>
      <c r="I4" s="54"/>
    </row>
    <row r="5" spans="3:9" ht="15.6" x14ac:dyDescent="0.3">
      <c r="C5" s="10"/>
      <c r="D5" s="4"/>
      <c r="E5" s="1"/>
      <c r="F5" s="4"/>
      <c r="G5" s="53"/>
      <c r="H5" s="53"/>
      <c r="I5" s="54"/>
    </row>
    <row r="6" spans="3:9" ht="15.6" x14ac:dyDescent="0.3">
      <c r="C6" s="11" t="s">
        <v>29</v>
      </c>
      <c r="D6" s="12" t="s">
        <v>30</v>
      </c>
      <c r="E6" s="1" t="s">
        <v>31</v>
      </c>
      <c r="F6" s="4"/>
      <c r="G6" s="53"/>
      <c r="H6" s="53"/>
      <c r="I6" s="54"/>
    </row>
    <row r="7" spans="3:9" ht="15" x14ac:dyDescent="0.3">
      <c r="C7" s="11"/>
      <c r="D7" s="12"/>
      <c r="E7" s="5"/>
      <c r="F7" s="4"/>
      <c r="G7" s="53"/>
      <c r="H7" s="53"/>
      <c r="I7" s="54"/>
    </row>
    <row r="8" spans="3:9" ht="15" x14ac:dyDescent="0.3">
      <c r="C8" s="11" t="s">
        <v>32</v>
      </c>
      <c r="D8" s="12" t="s">
        <v>33</v>
      </c>
      <c r="E8" s="5" t="s">
        <v>34</v>
      </c>
      <c r="F8" s="4" t="s">
        <v>2</v>
      </c>
      <c r="G8" s="53">
        <v>1</v>
      </c>
      <c r="H8" s="53"/>
      <c r="I8" s="54"/>
    </row>
    <row r="9" spans="3:9" ht="15" x14ac:dyDescent="0.3">
      <c r="C9" s="11"/>
      <c r="D9" s="12"/>
      <c r="E9" s="5"/>
      <c r="F9" s="4"/>
      <c r="G9" s="53"/>
      <c r="H9" s="53"/>
      <c r="I9" s="54"/>
    </row>
    <row r="10" spans="3:9" ht="30" x14ac:dyDescent="0.3">
      <c r="C10" s="11" t="s">
        <v>35</v>
      </c>
      <c r="D10" s="4" t="s">
        <v>38</v>
      </c>
      <c r="E10" s="74" t="s">
        <v>39</v>
      </c>
      <c r="F10" s="4" t="s">
        <v>2</v>
      </c>
      <c r="G10" s="53">
        <v>1</v>
      </c>
      <c r="H10" s="53"/>
      <c r="I10" s="54"/>
    </row>
    <row r="11" spans="3:9" ht="15" x14ac:dyDescent="0.3">
      <c r="C11" s="11"/>
      <c r="D11" s="4"/>
      <c r="E11" s="74"/>
      <c r="F11" s="4"/>
      <c r="G11" s="53"/>
      <c r="H11" s="53"/>
      <c r="I11" s="54"/>
    </row>
    <row r="12" spans="3:9" ht="15.6" x14ac:dyDescent="0.3">
      <c r="C12" s="11" t="s">
        <v>37</v>
      </c>
      <c r="D12" s="4" t="s">
        <v>40</v>
      </c>
      <c r="E12" s="75" t="s">
        <v>41</v>
      </c>
      <c r="F12" s="4" t="s">
        <v>2</v>
      </c>
      <c r="G12" s="53">
        <v>1</v>
      </c>
      <c r="H12" s="53"/>
      <c r="I12" s="54"/>
    </row>
    <row r="13" spans="3:9" ht="15" x14ac:dyDescent="0.3">
      <c r="C13" s="11"/>
      <c r="D13" s="4"/>
      <c r="E13" s="2"/>
      <c r="F13" s="4"/>
      <c r="G13" s="53"/>
      <c r="H13" s="53"/>
      <c r="I13" s="54"/>
    </row>
    <row r="14" spans="3:9" ht="15" x14ac:dyDescent="0.3">
      <c r="C14" s="11"/>
      <c r="D14" s="4"/>
      <c r="E14" s="5"/>
      <c r="F14" s="4"/>
      <c r="G14" s="53"/>
      <c r="H14" s="53"/>
      <c r="I14" s="54"/>
    </row>
    <row r="15" spans="3:9" ht="15.6" x14ac:dyDescent="0.3">
      <c r="C15" s="11" t="s">
        <v>42</v>
      </c>
      <c r="D15" s="4">
        <v>8.4</v>
      </c>
      <c r="E15" s="1" t="s">
        <v>43</v>
      </c>
      <c r="F15" s="4"/>
      <c r="G15" s="53"/>
      <c r="H15" s="53"/>
      <c r="I15" s="54"/>
    </row>
    <row r="16" spans="3:9" ht="15" x14ac:dyDescent="0.3">
      <c r="C16" s="11"/>
      <c r="D16" s="4"/>
      <c r="E16" s="5"/>
      <c r="F16" s="4"/>
      <c r="G16" s="53"/>
      <c r="H16" s="53"/>
      <c r="I16" s="54"/>
    </row>
    <row r="17" spans="3:9" ht="30" x14ac:dyDescent="0.3">
      <c r="C17" s="11" t="s">
        <v>44</v>
      </c>
      <c r="D17" s="4" t="s">
        <v>46</v>
      </c>
      <c r="E17" s="2" t="s">
        <v>47</v>
      </c>
      <c r="F17" s="4" t="s">
        <v>45</v>
      </c>
      <c r="G17" s="53">
        <v>2</v>
      </c>
      <c r="H17" s="53"/>
      <c r="I17" s="54"/>
    </row>
    <row r="18" spans="3:9" ht="15" x14ac:dyDescent="0.3">
      <c r="C18" s="11"/>
      <c r="D18" s="4"/>
      <c r="E18" s="2"/>
      <c r="F18" s="4"/>
      <c r="G18" s="53"/>
      <c r="H18" s="53"/>
      <c r="I18" s="54"/>
    </row>
    <row r="19" spans="3:9" ht="15" x14ac:dyDescent="0.3">
      <c r="C19" s="11"/>
      <c r="D19" s="4"/>
      <c r="E19" s="2"/>
      <c r="F19" s="4"/>
      <c r="G19" s="53"/>
      <c r="H19" s="53"/>
      <c r="I19" s="54"/>
    </row>
    <row r="20" spans="3:9" ht="15.6" x14ac:dyDescent="0.3">
      <c r="C20" s="11">
        <v>1.3</v>
      </c>
      <c r="D20" s="4" t="s">
        <v>51</v>
      </c>
      <c r="E20" s="1" t="s">
        <v>13</v>
      </c>
      <c r="F20" s="4"/>
      <c r="G20" s="53"/>
      <c r="H20" s="53"/>
      <c r="I20" s="54"/>
    </row>
    <row r="21" spans="3:9" ht="15" x14ac:dyDescent="0.3">
      <c r="C21" s="11"/>
      <c r="D21" s="4"/>
      <c r="E21" s="5"/>
      <c r="F21" s="4"/>
      <c r="G21" s="53"/>
      <c r="H21" s="53"/>
      <c r="I21" s="54"/>
    </row>
    <row r="22" spans="3:9" ht="30" x14ac:dyDescent="0.3">
      <c r="C22" s="11" t="s">
        <v>48</v>
      </c>
      <c r="D22" s="4" t="s">
        <v>16</v>
      </c>
      <c r="E22" s="2" t="s">
        <v>17</v>
      </c>
      <c r="F22" s="4" t="s">
        <v>2</v>
      </c>
      <c r="G22" s="53">
        <v>1</v>
      </c>
      <c r="H22" s="53"/>
      <c r="I22" s="54"/>
    </row>
    <row r="23" spans="3:9" ht="15" x14ac:dyDescent="0.3">
      <c r="C23" s="11"/>
      <c r="D23" s="4"/>
      <c r="E23" s="2"/>
      <c r="F23" s="4"/>
      <c r="G23" s="53"/>
      <c r="H23" s="53"/>
      <c r="I23" s="54"/>
    </row>
    <row r="24" spans="3:9" ht="15" x14ac:dyDescent="0.3">
      <c r="C24" s="11" t="s">
        <v>49</v>
      </c>
      <c r="D24" s="4" t="s">
        <v>18</v>
      </c>
      <c r="E24" s="2" t="s">
        <v>14</v>
      </c>
      <c r="F24" s="4" t="s">
        <v>2</v>
      </c>
      <c r="G24" s="53">
        <v>1</v>
      </c>
      <c r="H24" s="53"/>
      <c r="I24" s="54"/>
    </row>
    <row r="25" spans="3:9" ht="15" x14ac:dyDescent="0.3">
      <c r="C25" s="11"/>
      <c r="D25" s="4"/>
      <c r="E25" s="2"/>
      <c r="F25" s="4"/>
      <c r="G25" s="53"/>
      <c r="H25" s="53"/>
      <c r="I25" s="54"/>
    </row>
    <row r="26" spans="3:9" ht="15" x14ac:dyDescent="0.3">
      <c r="C26" s="11" t="s">
        <v>50</v>
      </c>
      <c r="D26" s="4" t="s">
        <v>19</v>
      </c>
      <c r="E26" s="5" t="s">
        <v>20</v>
      </c>
      <c r="F26" s="4"/>
      <c r="G26" s="53"/>
      <c r="H26" s="53"/>
      <c r="I26" s="54"/>
    </row>
    <row r="27" spans="3:9" ht="15" x14ac:dyDescent="0.3">
      <c r="C27" s="11"/>
      <c r="D27" s="4"/>
      <c r="E27" s="5"/>
      <c r="F27" s="4"/>
      <c r="G27" s="53"/>
      <c r="H27" s="53"/>
      <c r="I27" s="54"/>
    </row>
    <row r="28" spans="3:9" ht="30" x14ac:dyDescent="0.3">
      <c r="C28" s="11" t="s">
        <v>121</v>
      </c>
      <c r="D28" s="4" t="s">
        <v>21</v>
      </c>
      <c r="E28" s="5" t="s">
        <v>52</v>
      </c>
      <c r="F28" s="4" t="s">
        <v>53</v>
      </c>
      <c r="G28" s="53">
        <v>10</v>
      </c>
      <c r="H28" s="53"/>
      <c r="I28" s="54"/>
    </row>
    <row r="29" spans="3:9" ht="15" x14ac:dyDescent="0.3">
      <c r="C29" s="11"/>
      <c r="D29" s="4"/>
      <c r="E29" s="2"/>
      <c r="F29" s="4"/>
      <c r="G29" s="53"/>
      <c r="H29" s="53"/>
      <c r="I29" s="54"/>
    </row>
    <row r="30" spans="3:9" ht="15.6" thickBot="1" x14ac:dyDescent="0.35">
      <c r="C30" s="42"/>
      <c r="D30" s="43"/>
      <c r="E30" s="43"/>
      <c r="F30" s="22"/>
      <c r="G30" s="76"/>
      <c r="H30" s="77"/>
      <c r="I30" s="61"/>
    </row>
    <row r="31" spans="3:9" ht="34.950000000000003" customHeight="1" thickBot="1" x14ac:dyDescent="0.35">
      <c r="C31" s="94" t="s">
        <v>54</v>
      </c>
      <c r="D31" s="95"/>
      <c r="E31" s="95"/>
      <c r="F31" s="95"/>
      <c r="G31" s="95"/>
      <c r="H31" s="95"/>
      <c r="I31" s="71"/>
    </row>
    <row r="32" spans="3:9" ht="31.2" x14ac:dyDescent="0.3">
      <c r="C32" s="64">
        <v>2</v>
      </c>
      <c r="D32" s="65" t="s">
        <v>55</v>
      </c>
      <c r="E32" s="66" t="s">
        <v>56</v>
      </c>
      <c r="F32" s="24"/>
      <c r="G32" s="52"/>
      <c r="H32" s="93"/>
      <c r="I32" s="67"/>
    </row>
    <row r="33" spans="1:9" ht="15.6" x14ac:dyDescent="0.3">
      <c r="C33" s="15"/>
      <c r="D33" s="6"/>
      <c r="E33" s="16"/>
      <c r="F33" s="6"/>
      <c r="G33" s="53"/>
      <c r="H33" s="91"/>
      <c r="I33" s="54"/>
    </row>
    <row r="34" spans="1:9" ht="15" x14ac:dyDescent="0.3">
      <c r="C34" s="17" t="s">
        <v>57</v>
      </c>
      <c r="D34" s="4" t="s">
        <v>58</v>
      </c>
      <c r="E34" s="59" t="s">
        <v>59</v>
      </c>
      <c r="F34" s="4" t="s">
        <v>3</v>
      </c>
      <c r="G34" s="55">
        <v>10</v>
      </c>
      <c r="H34" s="91"/>
      <c r="I34" s="54"/>
    </row>
    <row r="35" spans="1:9" ht="15" x14ac:dyDescent="0.3">
      <c r="C35" s="17"/>
      <c r="D35" s="4"/>
      <c r="E35" s="59"/>
      <c r="F35" s="4"/>
      <c r="G35" s="55"/>
      <c r="H35" s="91"/>
      <c r="I35" s="54"/>
    </row>
    <row r="36" spans="1:9" ht="45" x14ac:dyDescent="0.3">
      <c r="C36" s="17">
        <v>2.2000000000000002</v>
      </c>
      <c r="D36" s="4" t="s">
        <v>60</v>
      </c>
      <c r="E36" s="59" t="s">
        <v>61</v>
      </c>
      <c r="F36" s="6"/>
      <c r="G36" s="53"/>
      <c r="H36" s="91"/>
      <c r="I36" s="54"/>
    </row>
    <row r="37" spans="1:9" ht="15.6" x14ac:dyDescent="0.3">
      <c r="C37" s="17"/>
      <c r="D37" s="4"/>
      <c r="E37" s="59"/>
      <c r="F37" s="6"/>
      <c r="G37" s="53"/>
      <c r="H37" s="91"/>
      <c r="I37" s="54"/>
    </row>
    <row r="38" spans="1:9" ht="15" x14ac:dyDescent="0.3">
      <c r="C38" s="17"/>
      <c r="D38" s="4"/>
      <c r="E38" s="59" t="s">
        <v>62</v>
      </c>
      <c r="F38" s="4"/>
      <c r="G38" s="53"/>
      <c r="H38" s="91"/>
      <c r="I38" s="54"/>
    </row>
    <row r="39" spans="1:9" ht="15" x14ac:dyDescent="0.3">
      <c r="C39" s="17"/>
      <c r="D39" s="4"/>
      <c r="E39" s="59"/>
      <c r="F39" s="4"/>
      <c r="G39" s="55"/>
      <c r="H39" s="91"/>
      <c r="I39" s="54"/>
    </row>
    <row r="40" spans="1:9" ht="45" x14ac:dyDescent="0.3">
      <c r="C40" s="17"/>
      <c r="D40" s="4"/>
      <c r="E40" s="59" t="s">
        <v>12</v>
      </c>
      <c r="F40" s="4" t="s">
        <v>63</v>
      </c>
      <c r="G40" s="55">
        <v>250</v>
      </c>
      <c r="H40" s="91"/>
      <c r="I40" s="54"/>
    </row>
    <row r="41" spans="1:9" ht="15" x14ac:dyDescent="0.3">
      <c r="C41" s="17"/>
      <c r="D41" s="4"/>
      <c r="E41" s="59"/>
      <c r="F41" s="4"/>
      <c r="G41" s="55"/>
      <c r="H41" s="91"/>
      <c r="I41" s="54"/>
    </row>
    <row r="42" spans="1:9" ht="17.399999999999999" x14ac:dyDescent="0.3">
      <c r="C42" s="17"/>
      <c r="D42" s="4"/>
      <c r="E42" s="59" t="s">
        <v>122</v>
      </c>
      <c r="F42" s="4" t="s">
        <v>63</v>
      </c>
      <c r="G42" s="55">
        <v>50</v>
      </c>
      <c r="H42" s="91"/>
      <c r="I42" s="54"/>
    </row>
    <row r="43" spans="1:9" ht="15" x14ac:dyDescent="0.3">
      <c r="C43" s="17"/>
      <c r="D43" s="4"/>
      <c r="E43" s="59"/>
      <c r="F43" s="4"/>
      <c r="G43" s="55"/>
      <c r="H43" s="91"/>
      <c r="I43" s="54"/>
    </row>
    <row r="44" spans="1:9" ht="15" x14ac:dyDescent="0.3">
      <c r="C44" s="17"/>
      <c r="D44" s="4"/>
      <c r="E44" s="59" t="s">
        <v>123</v>
      </c>
      <c r="F44" s="4" t="s">
        <v>3</v>
      </c>
      <c r="G44" s="55">
        <v>20</v>
      </c>
      <c r="H44" s="91"/>
      <c r="I44" s="54"/>
    </row>
    <row r="45" spans="1:9" ht="15" x14ac:dyDescent="0.3">
      <c r="C45" s="17"/>
      <c r="D45" s="4"/>
      <c r="E45" s="59"/>
      <c r="F45" s="4"/>
      <c r="G45" s="53"/>
      <c r="H45" s="91"/>
      <c r="I45" s="54"/>
    </row>
    <row r="46" spans="1:9" ht="30" x14ac:dyDescent="0.3">
      <c r="C46" s="17">
        <v>2.2999999999999998</v>
      </c>
      <c r="D46" s="4" t="s">
        <v>66</v>
      </c>
      <c r="E46" s="59" t="s">
        <v>11</v>
      </c>
      <c r="F46" s="4"/>
      <c r="G46" s="53"/>
      <c r="H46" s="91"/>
      <c r="I46" s="54"/>
    </row>
    <row r="47" spans="1:9" ht="15.6" x14ac:dyDescent="0.3">
      <c r="C47" s="17"/>
      <c r="D47" s="6"/>
      <c r="E47" s="16"/>
      <c r="F47" s="6"/>
      <c r="G47" s="53"/>
      <c r="H47" s="91"/>
      <c r="I47" s="54"/>
    </row>
    <row r="48" spans="1:9" ht="60" x14ac:dyDescent="0.3">
      <c r="A48" s="62"/>
      <c r="B48" s="62"/>
      <c r="C48" s="17"/>
      <c r="D48" s="4"/>
      <c r="E48" s="59" t="s">
        <v>124</v>
      </c>
      <c r="F48" s="6"/>
      <c r="G48" s="53"/>
      <c r="H48" s="91"/>
      <c r="I48" s="54"/>
    </row>
    <row r="49" spans="1:9" s="63" customFormat="1" ht="15.6" x14ac:dyDescent="0.3">
      <c r="A49" s="62"/>
      <c r="B49" s="62"/>
      <c r="C49" s="17"/>
      <c r="D49" s="4"/>
      <c r="E49" s="59"/>
      <c r="F49" s="6"/>
      <c r="G49" s="53"/>
      <c r="H49" s="91"/>
      <c r="I49" s="54"/>
    </row>
    <row r="50" spans="1:9" ht="45" x14ac:dyDescent="0.3">
      <c r="C50" s="17"/>
      <c r="D50" s="6"/>
      <c r="E50" s="59" t="s">
        <v>12</v>
      </c>
      <c r="F50" s="4" t="s">
        <v>63</v>
      </c>
      <c r="G50" s="55">
        <f>G40*0.4</f>
        <v>100</v>
      </c>
      <c r="H50" s="91"/>
      <c r="I50" s="54"/>
    </row>
    <row r="51" spans="1:9" ht="15.6" x14ac:dyDescent="0.3">
      <c r="C51" s="17"/>
      <c r="D51" s="6"/>
      <c r="E51" s="59"/>
      <c r="F51" s="4"/>
      <c r="G51" s="55"/>
      <c r="H51" s="91"/>
      <c r="I51" s="54"/>
    </row>
    <row r="52" spans="1:9" ht="17.399999999999999" x14ac:dyDescent="0.3">
      <c r="C52" s="17"/>
      <c r="D52" s="6"/>
      <c r="E52" s="59" t="s">
        <v>67</v>
      </c>
      <c r="F52" s="4" t="s">
        <v>63</v>
      </c>
      <c r="G52" s="55">
        <f>G42*0.4</f>
        <v>20</v>
      </c>
      <c r="H52" s="91"/>
      <c r="I52" s="54"/>
    </row>
    <row r="53" spans="1:9" ht="15.6" x14ac:dyDescent="0.3">
      <c r="C53" s="17"/>
      <c r="D53" s="6"/>
      <c r="E53" s="59"/>
      <c r="F53" s="4"/>
      <c r="G53" s="55"/>
      <c r="H53" s="91"/>
      <c r="I53" s="54"/>
    </row>
    <row r="54" spans="1:9" ht="15.6" x14ac:dyDescent="0.3">
      <c r="C54" s="17"/>
      <c r="D54" s="6"/>
      <c r="E54" s="59" t="s">
        <v>68</v>
      </c>
      <c r="F54" s="4" t="s">
        <v>3</v>
      </c>
      <c r="G54" s="55">
        <f>+G44*0.5</f>
        <v>10</v>
      </c>
      <c r="H54" s="91"/>
      <c r="I54" s="54"/>
    </row>
    <row r="55" spans="1:9" ht="15.6" x14ac:dyDescent="0.3">
      <c r="C55" s="17"/>
      <c r="D55" s="6"/>
      <c r="E55" s="59"/>
      <c r="F55" s="4"/>
      <c r="G55" s="55"/>
      <c r="H55" s="91"/>
      <c r="I55" s="54"/>
    </row>
    <row r="56" spans="1:9" ht="45" x14ac:dyDescent="0.3">
      <c r="C56" s="17" t="s">
        <v>69</v>
      </c>
      <c r="D56" s="4" t="s">
        <v>66</v>
      </c>
      <c r="E56" s="59" t="s">
        <v>70</v>
      </c>
      <c r="F56" s="6"/>
      <c r="G56" s="55"/>
      <c r="H56" s="91"/>
      <c r="I56" s="54"/>
    </row>
    <row r="57" spans="1:9" ht="15.6" x14ac:dyDescent="0.3">
      <c r="C57" s="17"/>
      <c r="D57" s="4"/>
      <c r="E57" s="59"/>
      <c r="F57" s="6"/>
      <c r="G57" s="55"/>
      <c r="H57" s="91"/>
      <c r="I57" s="54"/>
    </row>
    <row r="58" spans="1:9" ht="45" x14ac:dyDescent="0.3">
      <c r="C58" s="68"/>
      <c r="D58" s="6"/>
      <c r="E58" s="59" t="s">
        <v>10</v>
      </c>
      <c r="F58" s="4" t="s">
        <v>63</v>
      </c>
      <c r="G58" s="55">
        <f>G40*0.6</f>
        <v>150</v>
      </c>
      <c r="H58" s="91"/>
      <c r="I58" s="54"/>
    </row>
    <row r="59" spans="1:9" ht="15.6" x14ac:dyDescent="0.3">
      <c r="C59" s="68"/>
      <c r="D59" s="6"/>
      <c r="E59" s="59"/>
      <c r="F59" s="4"/>
      <c r="G59" s="55"/>
      <c r="H59" s="91"/>
      <c r="I59" s="54"/>
    </row>
    <row r="60" spans="1:9" ht="17.399999999999999" x14ac:dyDescent="0.3">
      <c r="C60" s="68"/>
      <c r="D60" s="6"/>
      <c r="E60" s="59" t="s">
        <v>64</v>
      </c>
      <c r="F60" s="4" t="s">
        <v>63</v>
      </c>
      <c r="G60" s="55">
        <f>G42*0.6</f>
        <v>30</v>
      </c>
      <c r="H60" s="91"/>
      <c r="I60" s="54"/>
    </row>
    <row r="61" spans="1:9" ht="15.6" x14ac:dyDescent="0.3">
      <c r="C61" s="68"/>
      <c r="D61" s="6"/>
      <c r="E61" s="59"/>
      <c r="F61" s="4"/>
      <c r="G61" s="55"/>
      <c r="H61" s="91"/>
      <c r="I61" s="54"/>
    </row>
    <row r="62" spans="1:9" ht="16.2" thickBot="1" x14ac:dyDescent="0.35">
      <c r="C62" s="21"/>
      <c r="D62" s="69"/>
      <c r="E62" s="70" t="s">
        <v>65</v>
      </c>
      <c r="F62" s="22" t="s">
        <v>3</v>
      </c>
      <c r="G62" s="60">
        <f>+G44*0.5</f>
        <v>10</v>
      </c>
      <c r="H62" s="92"/>
      <c r="I62" s="61"/>
    </row>
    <row r="63" spans="1:9" ht="34.950000000000003" customHeight="1" thickBot="1" x14ac:dyDescent="0.35">
      <c r="C63" s="94" t="s">
        <v>54</v>
      </c>
      <c r="D63" s="95"/>
      <c r="E63" s="95"/>
      <c r="F63" s="95"/>
      <c r="G63" s="95"/>
      <c r="H63" s="95"/>
      <c r="I63" s="71"/>
    </row>
    <row r="64" spans="1:9" ht="46.8" x14ac:dyDescent="0.3">
      <c r="C64" s="28">
        <v>3</v>
      </c>
      <c r="D64" s="29" t="s">
        <v>71</v>
      </c>
      <c r="E64" s="30" t="s">
        <v>72</v>
      </c>
      <c r="F64" s="29"/>
      <c r="G64" s="52"/>
      <c r="H64" s="90"/>
      <c r="I64" s="67"/>
    </row>
    <row r="65" spans="3:9" ht="15.6" x14ac:dyDescent="0.3">
      <c r="C65" s="17" t="s">
        <v>73</v>
      </c>
      <c r="D65" s="4" t="s">
        <v>36</v>
      </c>
      <c r="E65" s="14" t="s">
        <v>4</v>
      </c>
      <c r="F65" s="4"/>
      <c r="G65" s="53"/>
      <c r="H65" s="91"/>
      <c r="I65" s="54"/>
    </row>
    <row r="66" spans="3:9" ht="15" x14ac:dyDescent="0.3">
      <c r="C66" s="17"/>
      <c r="D66" s="4"/>
      <c r="E66" s="5"/>
      <c r="F66" s="4"/>
      <c r="G66" s="53"/>
      <c r="H66" s="91"/>
      <c r="I66" s="54"/>
    </row>
    <row r="67" spans="3:9" ht="75" x14ac:dyDescent="0.3">
      <c r="C67" s="17" t="s">
        <v>74</v>
      </c>
      <c r="D67" s="4" t="s">
        <v>75</v>
      </c>
      <c r="E67" s="5" t="s">
        <v>76</v>
      </c>
      <c r="F67" s="4"/>
      <c r="G67" s="53"/>
      <c r="H67" s="91"/>
      <c r="I67" s="54"/>
    </row>
    <row r="68" spans="3:9" ht="15" x14ac:dyDescent="0.3">
      <c r="C68" s="17"/>
      <c r="D68" s="4"/>
      <c r="E68" s="5"/>
      <c r="F68" s="4"/>
      <c r="G68" s="55"/>
      <c r="H68" s="91"/>
      <c r="I68" s="54"/>
    </row>
    <row r="69" spans="3:9" ht="15" x14ac:dyDescent="0.3">
      <c r="C69" s="17"/>
      <c r="D69" s="4"/>
      <c r="E69" s="5" t="s">
        <v>125</v>
      </c>
      <c r="F69" s="4" t="s">
        <v>5</v>
      </c>
      <c r="G69" s="55">
        <v>750</v>
      </c>
      <c r="H69" s="91"/>
      <c r="I69" s="54"/>
    </row>
    <row r="70" spans="3:9" ht="15" x14ac:dyDescent="0.3">
      <c r="C70" s="17"/>
      <c r="D70" s="4"/>
      <c r="E70" s="5"/>
      <c r="F70" s="4"/>
      <c r="G70" s="56"/>
      <c r="H70" s="91"/>
      <c r="I70" s="54"/>
    </row>
    <row r="71" spans="3:9" ht="75" x14ac:dyDescent="0.3">
      <c r="C71" s="17" t="s">
        <v>77</v>
      </c>
      <c r="D71" s="4" t="s">
        <v>78</v>
      </c>
      <c r="E71" s="5" t="s">
        <v>116</v>
      </c>
      <c r="F71" s="4"/>
      <c r="G71" s="57"/>
      <c r="H71" s="91"/>
      <c r="I71" s="54"/>
    </row>
    <row r="72" spans="3:9" ht="15" x14ac:dyDescent="0.3">
      <c r="C72" s="17"/>
      <c r="D72" s="4"/>
      <c r="E72" s="5"/>
      <c r="F72" s="4"/>
      <c r="G72" s="57"/>
      <c r="H72" s="91"/>
      <c r="I72" s="54"/>
    </row>
    <row r="73" spans="3:9" ht="15" x14ac:dyDescent="0.3">
      <c r="C73" s="17"/>
      <c r="D73" s="4"/>
      <c r="E73" s="5" t="s">
        <v>79</v>
      </c>
      <c r="F73" s="4" t="s">
        <v>5</v>
      </c>
      <c r="G73" s="55">
        <v>25</v>
      </c>
      <c r="H73" s="91"/>
      <c r="I73" s="54"/>
    </row>
    <row r="74" spans="3:9" ht="15" x14ac:dyDescent="0.3">
      <c r="C74" s="17"/>
      <c r="D74" s="4"/>
      <c r="E74" s="5"/>
      <c r="F74" s="4"/>
      <c r="G74" s="53"/>
      <c r="H74" s="91"/>
      <c r="I74" s="54"/>
    </row>
    <row r="75" spans="3:9" ht="60" x14ac:dyDescent="0.3">
      <c r="C75" s="17" t="s">
        <v>80</v>
      </c>
      <c r="D75" s="4" t="s">
        <v>81</v>
      </c>
      <c r="E75" s="5" t="s">
        <v>82</v>
      </c>
      <c r="F75" s="4"/>
      <c r="G75" s="53"/>
      <c r="H75" s="91"/>
      <c r="I75" s="54"/>
    </row>
    <row r="76" spans="3:9" ht="15" x14ac:dyDescent="0.3">
      <c r="C76" s="17"/>
      <c r="D76" s="4"/>
      <c r="E76" s="5"/>
      <c r="F76" s="4"/>
      <c r="G76" s="53"/>
      <c r="H76" s="91"/>
      <c r="I76" s="54"/>
    </row>
    <row r="77" spans="3:9" ht="15" x14ac:dyDescent="0.3">
      <c r="C77" s="17"/>
      <c r="D77" s="4"/>
      <c r="E77" s="5" t="s">
        <v>83</v>
      </c>
      <c r="F77" s="4" t="s">
        <v>5</v>
      </c>
      <c r="G77" s="55">
        <v>75</v>
      </c>
      <c r="H77" s="91"/>
      <c r="I77" s="54"/>
    </row>
    <row r="78" spans="3:9" ht="15" x14ac:dyDescent="0.3">
      <c r="C78" s="17"/>
      <c r="D78" s="4"/>
      <c r="E78" s="5"/>
      <c r="F78" s="4"/>
      <c r="G78" s="55"/>
      <c r="H78" s="91"/>
      <c r="I78" s="54"/>
    </row>
    <row r="79" spans="3:9" ht="15" x14ac:dyDescent="0.3">
      <c r="C79" s="17"/>
      <c r="D79" s="4"/>
      <c r="E79" s="5" t="s">
        <v>84</v>
      </c>
      <c r="F79" s="4" t="s">
        <v>5</v>
      </c>
      <c r="G79" s="55">
        <v>25</v>
      </c>
      <c r="H79" s="91"/>
      <c r="I79" s="54"/>
    </row>
    <row r="80" spans="3:9" ht="15" x14ac:dyDescent="0.3">
      <c r="C80" s="58"/>
      <c r="D80" s="4"/>
      <c r="E80" s="2" t="s">
        <v>85</v>
      </c>
      <c r="F80" s="4"/>
      <c r="G80" s="55"/>
      <c r="H80" s="91"/>
      <c r="I80" s="54"/>
    </row>
    <row r="81" spans="3:9" ht="45" x14ac:dyDescent="0.3">
      <c r="C81" s="17">
        <v>3.2</v>
      </c>
      <c r="D81" s="4" t="s">
        <v>86</v>
      </c>
      <c r="E81" s="2" t="s">
        <v>87</v>
      </c>
      <c r="F81" s="4" t="s">
        <v>3</v>
      </c>
      <c r="G81" s="55">
        <v>75</v>
      </c>
      <c r="H81" s="91"/>
      <c r="I81" s="54"/>
    </row>
    <row r="82" spans="3:9" ht="15" x14ac:dyDescent="0.3">
      <c r="C82" s="17"/>
      <c r="D82" s="4"/>
      <c r="E82" s="2"/>
      <c r="F82" s="4"/>
      <c r="G82" s="55"/>
      <c r="H82" s="91"/>
      <c r="I82" s="54"/>
    </row>
    <row r="83" spans="3:9" ht="30" x14ac:dyDescent="0.3">
      <c r="C83" s="17">
        <v>3.3</v>
      </c>
      <c r="D83" s="4" t="s">
        <v>88</v>
      </c>
      <c r="E83" s="2" t="s">
        <v>89</v>
      </c>
      <c r="F83" s="4"/>
      <c r="G83" s="55"/>
      <c r="H83" s="91"/>
      <c r="I83" s="54"/>
    </row>
    <row r="84" spans="3:9" ht="15" x14ac:dyDescent="0.3">
      <c r="C84" s="58"/>
      <c r="D84" s="4"/>
      <c r="E84" s="5"/>
      <c r="F84" s="4"/>
      <c r="G84" s="55"/>
      <c r="H84" s="91"/>
      <c r="I84" s="54"/>
    </row>
    <row r="85" spans="3:9" ht="15" x14ac:dyDescent="0.3">
      <c r="C85" s="58"/>
      <c r="D85" s="4"/>
      <c r="E85" s="5" t="s">
        <v>91</v>
      </c>
      <c r="F85" s="4" t="s">
        <v>90</v>
      </c>
      <c r="G85" s="55">
        <v>5</v>
      </c>
      <c r="H85" s="91"/>
      <c r="I85" s="54"/>
    </row>
    <row r="86" spans="3:9" ht="15" x14ac:dyDescent="0.3">
      <c r="C86" s="58"/>
      <c r="D86" s="4"/>
      <c r="E86" s="5"/>
      <c r="F86" s="4"/>
      <c r="G86" s="55"/>
      <c r="H86" s="91"/>
      <c r="I86" s="54"/>
    </row>
    <row r="87" spans="3:9" ht="30" x14ac:dyDescent="0.3">
      <c r="C87" s="58"/>
      <c r="D87" s="4"/>
      <c r="E87" s="5" t="s">
        <v>92</v>
      </c>
      <c r="F87" s="4" t="s">
        <v>90</v>
      </c>
      <c r="G87" s="55">
        <v>2</v>
      </c>
      <c r="H87" s="91"/>
      <c r="I87" s="54"/>
    </row>
    <row r="88" spans="3:9" ht="15" x14ac:dyDescent="0.3">
      <c r="C88" s="58"/>
      <c r="D88" s="4"/>
      <c r="E88" s="5"/>
      <c r="F88" s="4"/>
      <c r="G88" s="55"/>
      <c r="H88" s="91"/>
      <c r="I88" s="54"/>
    </row>
    <row r="89" spans="3:9" ht="15" x14ac:dyDescent="0.3">
      <c r="C89" s="58"/>
      <c r="D89" s="4"/>
      <c r="E89" s="5" t="s">
        <v>93</v>
      </c>
      <c r="F89" s="4" t="s">
        <v>90</v>
      </c>
      <c r="G89" s="55">
        <v>10</v>
      </c>
      <c r="H89" s="91"/>
      <c r="I89" s="54"/>
    </row>
    <row r="90" spans="3:9" ht="15" x14ac:dyDescent="0.3">
      <c r="C90" s="58"/>
      <c r="D90" s="4"/>
      <c r="E90" s="5"/>
      <c r="F90" s="4"/>
      <c r="G90" s="55"/>
      <c r="H90" s="91"/>
      <c r="I90" s="54"/>
    </row>
    <row r="91" spans="3:9" ht="30" x14ac:dyDescent="0.3">
      <c r="C91" s="58"/>
      <c r="D91" s="4"/>
      <c r="E91" s="5" t="s">
        <v>94</v>
      </c>
      <c r="F91" s="4" t="s">
        <v>90</v>
      </c>
      <c r="G91" s="55">
        <v>5</v>
      </c>
      <c r="H91" s="91"/>
      <c r="I91" s="54"/>
    </row>
    <row r="92" spans="3:9" ht="15" x14ac:dyDescent="0.3">
      <c r="C92" s="58"/>
      <c r="D92" s="4"/>
      <c r="E92" s="5"/>
      <c r="F92" s="4"/>
      <c r="G92" s="55"/>
      <c r="H92" s="91"/>
      <c r="I92" s="54"/>
    </row>
    <row r="93" spans="3:9" ht="15" x14ac:dyDescent="0.3">
      <c r="C93" s="17">
        <v>3.4</v>
      </c>
      <c r="D93" s="4" t="s">
        <v>95</v>
      </c>
      <c r="E93" s="2" t="s">
        <v>96</v>
      </c>
      <c r="F93" s="4"/>
      <c r="G93" s="55"/>
      <c r="H93" s="91"/>
      <c r="I93" s="54"/>
    </row>
    <row r="94" spans="3:9" ht="15" x14ac:dyDescent="0.3">
      <c r="C94" s="58"/>
      <c r="D94" s="4"/>
      <c r="E94" s="2"/>
      <c r="F94" s="4"/>
      <c r="G94" s="55"/>
      <c r="H94" s="91"/>
      <c r="I94" s="54"/>
    </row>
    <row r="95" spans="3:9" ht="15" x14ac:dyDescent="0.3">
      <c r="C95" s="58"/>
      <c r="D95" s="2"/>
      <c r="E95" s="5" t="s">
        <v>91</v>
      </c>
      <c r="F95" s="4" t="s">
        <v>3</v>
      </c>
      <c r="G95" s="55">
        <v>20</v>
      </c>
      <c r="H95" s="91"/>
      <c r="I95" s="54"/>
    </row>
    <row r="96" spans="3:9" ht="15" x14ac:dyDescent="0.3">
      <c r="C96" s="58"/>
      <c r="D96" s="2"/>
      <c r="E96" s="5"/>
      <c r="F96" s="4"/>
      <c r="G96" s="55"/>
      <c r="H96" s="91"/>
      <c r="I96" s="54"/>
    </row>
    <row r="97" spans="3:9" ht="30" x14ac:dyDescent="0.3">
      <c r="C97" s="58"/>
      <c r="D97" s="4"/>
      <c r="E97" s="5" t="s">
        <v>92</v>
      </c>
      <c r="F97" s="4" t="s">
        <v>3</v>
      </c>
      <c r="G97" s="55">
        <v>20</v>
      </c>
      <c r="H97" s="91"/>
      <c r="I97" s="54"/>
    </row>
    <row r="98" spans="3:9" ht="15" x14ac:dyDescent="0.3">
      <c r="C98" s="58"/>
      <c r="D98" s="4"/>
      <c r="E98" s="5"/>
      <c r="F98" s="4"/>
      <c r="G98" s="55"/>
      <c r="H98" s="91"/>
      <c r="I98" s="54"/>
    </row>
    <row r="99" spans="3:9" ht="15" x14ac:dyDescent="0.3">
      <c r="C99" s="58"/>
      <c r="D99" s="4"/>
      <c r="E99" s="5" t="s">
        <v>93</v>
      </c>
      <c r="F99" s="4" t="s">
        <v>3</v>
      </c>
      <c r="G99" s="55">
        <v>50</v>
      </c>
      <c r="H99" s="91"/>
      <c r="I99" s="54"/>
    </row>
    <row r="100" spans="3:9" ht="15.6" x14ac:dyDescent="0.3">
      <c r="C100" s="17"/>
      <c r="D100" s="6"/>
      <c r="E100" s="59"/>
      <c r="F100" s="4"/>
      <c r="G100" s="55"/>
      <c r="H100" s="91"/>
      <c r="I100" s="54"/>
    </row>
    <row r="101" spans="3:9" ht="30" x14ac:dyDescent="0.3">
      <c r="C101" s="58"/>
      <c r="D101" s="4"/>
      <c r="E101" s="5" t="s">
        <v>94</v>
      </c>
      <c r="F101" s="4" t="s">
        <v>3</v>
      </c>
      <c r="G101" s="55">
        <v>200</v>
      </c>
      <c r="H101" s="91"/>
      <c r="I101" s="54"/>
    </row>
    <row r="102" spans="3:9" ht="15.6" thickBot="1" x14ac:dyDescent="0.35">
      <c r="C102" s="21"/>
      <c r="D102" s="22"/>
      <c r="E102" s="27"/>
      <c r="F102" s="22"/>
      <c r="G102" s="60"/>
      <c r="H102" s="92"/>
      <c r="I102" s="61"/>
    </row>
    <row r="103" spans="3:9" ht="34.950000000000003" customHeight="1" thickBot="1" x14ac:dyDescent="0.35">
      <c r="C103" s="94" t="s">
        <v>54</v>
      </c>
      <c r="D103" s="95"/>
      <c r="E103" s="95"/>
      <c r="F103" s="95"/>
      <c r="G103" s="95"/>
      <c r="H103" s="95"/>
      <c r="I103" s="71"/>
    </row>
    <row r="104" spans="3:9" ht="15" x14ac:dyDescent="0.3">
      <c r="C104" s="23"/>
      <c r="D104" s="24"/>
      <c r="E104" s="25"/>
      <c r="F104" s="24"/>
      <c r="G104" s="52"/>
      <c r="H104" s="87"/>
      <c r="I104" s="67"/>
    </row>
    <row r="105" spans="3:9" ht="31.2" x14ac:dyDescent="0.3">
      <c r="C105" s="15">
        <v>4</v>
      </c>
      <c r="D105" s="6" t="s">
        <v>97</v>
      </c>
      <c r="E105" s="14" t="s">
        <v>98</v>
      </c>
      <c r="F105" s="13"/>
      <c r="G105" s="88"/>
      <c r="H105" s="80"/>
      <c r="I105" s="54"/>
    </row>
    <row r="106" spans="3:9" ht="15" x14ac:dyDescent="0.3">
      <c r="C106" s="17"/>
      <c r="D106" s="13"/>
      <c r="E106" s="5"/>
      <c r="F106" s="13"/>
      <c r="G106" s="88"/>
      <c r="H106" s="80"/>
      <c r="I106" s="54"/>
    </row>
    <row r="107" spans="3:9" ht="30" x14ac:dyDescent="0.3">
      <c r="C107" s="17" t="s">
        <v>99</v>
      </c>
      <c r="D107" s="13" t="s">
        <v>100</v>
      </c>
      <c r="E107" s="2" t="s">
        <v>101</v>
      </c>
      <c r="F107" s="13"/>
      <c r="G107" s="88"/>
      <c r="H107" s="80"/>
      <c r="I107" s="54"/>
    </row>
    <row r="108" spans="3:9" ht="15" x14ac:dyDescent="0.3">
      <c r="C108" s="17"/>
      <c r="D108" s="13"/>
      <c r="E108" s="5"/>
      <c r="F108" s="13"/>
      <c r="G108" s="88"/>
      <c r="H108" s="80"/>
      <c r="I108" s="54"/>
    </row>
    <row r="109" spans="3:9" ht="15" x14ac:dyDescent="0.3">
      <c r="C109" s="17"/>
      <c r="D109" s="13"/>
      <c r="E109" s="2" t="s">
        <v>102</v>
      </c>
      <c r="F109" s="4" t="s">
        <v>5</v>
      </c>
      <c r="G109" s="89">
        <v>247</v>
      </c>
      <c r="H109" s="82"/>
      <c r="I109" s="54"/>
    </row>
    <row r="110" spans="3:9" ht="15" x14ac:dyDescent="0.3">
      <c r="C110" s="17"/>
      <c r="D110" s="13"/>
      <c r="E110" s="5"/>
      <c r="F110" s="13"/>
      <c r="G110" s="89"/>
      <c r="H110" s="82"/>
      <c r="I110" s="54"/>
    </row>
    <row r="111" spans="3:9" ht="15" x14ac:dyDescent="0.3">
      <c r="C111" s="17"/>
      <c r="D111" s="13"/>
      <c r="E111" s="2" t="s">
        <v>103</v>
      </c>
      <c r="F111" s="4" t="s">
        <v>5</v>
      </c>
      <c r="G111" s="89">
        <v>68</v>
      </c>
      <c r="H111" s="82"/>
      <c r="I111" s="54"/>
    </row>
    <row r="112" spans="3:9" ht="15" x14ac:dyDescent="0.3">
      <c r="C112" s="17"/>
      <c r="D112" s="13"/>
      <c r="E112" s="2"/>
      <c r="F112" s="4"/>
      <c r="G112" s="89"/>
      <c r="H112" s="82"/>
      <c r="I112" s="54"/>
    </row>
    <row r="113" spans="3:9" ht="45" x14ac:dyDescent="0.3">
      <c r="C113" s="17"/>
      <c r="D113" s="13"/>
      <c r="E113" s="2" t="s">
        <v>104</v>
      </c>
      <c r="F113" s="4" t="s">
        <v>5</v>
      </c>
      <c r="G113" s="89">
        <v>5</v>
      </c>
      <c r="H113" s="82"/>
      <c r="I113" s="54"/>
    </row>
    <row r="114" spans="3:9" ht="15.6" thickBot="1" x14ac:dyDescent="0.35">
      <c r="C114" s="26"/>
      <c r="D114" s="22"/>
      <c r="E114" s="27"/>
      <c r="F114" s="22"/>
      <c r="G114" s="76"/>
      <c r="H114" s="85"/>
      <c r="I114" s="61"/>
    </row>
    <row r="115" spans="3:9" ht="34.950000000000003" customHeight="1" thickBot="1" x14ac:dyDescent="0.35">
      <c r="C115" s="94" t="s">
        <v>54</v>
      </c>
      <c r="D115" s="95"/>
      <c r="E115" s="95"/>
      <c r="F115" s="95"/>
      <c r="G115" s="95"/>
      <c r="H115" s="95"/>
      <c r="I115" s="71"/>
    </row>
    <row r="116" spans="3:9" ht="15.6" x14ac:dyDescent="0.3">
      <c r="C116" s="28"/>
      <c r="D116" s="29"/>
      <c r="E116" s="30"/>
      <c r="F116" s="29"/>
      <c r="G116" s="52"/>
      <c r="H116" s="78"/>
      <c r="I116" s="67"/>
    </row>
    <row r="117" spans="3:9" ht="31.2" x14ac:dyDescent="0.3">
      <c r="C117" s="15">
        <v>5</v>
      </c>
      <c r="D117" s="6" t="s">
        <v>105</v>
      </c>
      <c r="E117" s="16" t="s">
        <v>106</v>
      </c>
      <c r="F117" s="6"/>
      <c r="G117" s="53"/>
      <c r="H117" s="79"/>
      <c r="I117" s="54"/>
    </row>
    <row r="118" spans="3:9" ht="15" x14ac:dyDescent="0.3">
      <c r="C118" s="17"/>
      <c r="D118" s="13"/>
      <c r="E118" s="5"/>
      <c r="F118" s="13"/>
      <c r="G118" s="53"/>
      <c r="H118" s="80"/>
      <c r="I118" s="54"/>
    </row>
    <row r="119" spans="3:9" ht="285" x14ac:dyDescent="0.3">
      <c r="C119" s="17" t="s">
        <v>107</v>
      </c>
      <c r="D119" s="13" t="s">
        <v>58</v>
      </c>
      <c r="E119" s="5" t="s">
        <v>117</v>
      </c>
      <c r="F119" s="13"/>
      <c r="G119" s="81"/>
      <c r="H119" s="80"/>
      <c r="I119" s="54"/>
    </row>
    <row r="120" spans="3:9" ht="15" x14ac:dyDescent="0.3">
      <c r="C120" s="17"/>
      <c r="D120" s="13"/>
      <c r="E120" s="2" t="s">
        <v>118</v>
      </c>
      <c r="F120" s="13" t="s">
        <v>3</v>
      </c>
      <c r="G120" s="55">
        <v>200</v>
      </c>
      <c r="H120" s="82"/>
      <c r="I120" s="54"/>
    </row>
    <row r="121" spans="3:9" ht="15" x14ac:dyDescent="0.3">
      <c r="C121" s="18"/>
      <c r="D121" s="19"/>
      <c r="E121" s="2"/>
      <c r="F121" s="13"/>
      <c r="G121" s="55"/>
      <c r="H121" s="82"/>
      <c r="I121" s="54"/>
    </row>
    <row r="122" spans="3:9" ht="45" x14ac:dyDescent="0.3">
      <c r="C122" s="11" t="s">
        <v>108</v>
      </c>
      <c r="D122" s="4" t="s">
        <v>109</v>
      </c>
      <c r="E122" s="2" t="s">
        <v>110</v>
      </c>
      <c r="F122" s="13" t="s">
        <v>9</v>
      </c>
      <c r="G122" s="55">
        <v>35</v>
      </c>
      <c r="H122" s="82"/>
      <c r="I122" s="54"/>
    </row>
    <row r="123" spans="3:9" ht="15" x14ac:dyDescent="0.3">
      <c r="C123" s="17"/>
      <c r="D123" s="4"/>
      <c r="E123" s="2"/>
      <c r="F123" s="13"/>
      <c r="G123" s="53"/>
      <c r="H123" s="80"/>
      <c r="I123" s="54"/>
    </row>
    <row r="124" spans="3:9" ht="15" x14ac:dyDescent="0.3">
      <c r="C124" s="17"/>
      <c r="D124" s="4"/>
      <c r="E124" s="2"/>
      <c r="F124" s="13"/>
      <c r="G124" s="53"/>
      <c r="H124" s="80"/>
      <c r="I124" s="54"/>
    </row>
    <row r="125" spans="3:9" ht="15.6" x14ac:dyDescent="0.3">
      <c r="C125" s="17" t="s">
        <v>111</v>
      </c>
      <c r="D125" s="4"/>
      <c r="E125" s="14" t="s">
        <v>112</v>
      </c>
      <c r="F125" s="13"/>
      <c r="G125" s="53"/>
      <c r="H125" s="80"/>
      <c r="I125" s="54"/>
    </row>
    <row r="126" spans="3:9" ht="15" x14ac:dyDescent="0.3">
      <c r="C126" s="17"/>
      <c r="D126" s="4"/>
      <c r="E126" s="2"/>
      <c r="F126" s="13"/>
      <c r="G126" s="53"/>
      <c r="H126" s="80"/>
      <c r="I126" s="54"/>
    </row>
    <row r="127" spans="3:9" ht="90" x14ac:dyDescent="0.3">
      <c r="C127" s="17" t="s">
        <v>113</v>
      </c>
      <c r="D127" s="13" t="s">
        <v>114</v>
      </c>
      <c r="E127" s="2" t="s">
        <v>115</v>
      </c>
      <c r="F127" s="13"/>
      <c r="G127" s="53"/>
      <c r="H127" s="82"/>
      <c r="I127" s="54"/>
    </row>
    <row r="128" spans="3:9" ht="45" x14ac:dyDescent="0.3">
      <c r="C128" s="17"/>
      <c r="D128" s="13"/>
      <c r="E128" s="5" t="s">
        <v>119</v>
      </c>
      <c r="F128" s="13"/>
      <c r="G128" s="53"/>
      <c r="H128" s="82"/>
      <c r="I128" s="54"/>
    </row>
    <row r="129" spans="3:9" ht="15" x14ac:dyDescent="0.3">
      <c r="C129" s="17"/>
      <c r="D129" s="13"/>
      <c r="E129" s="5" t="s">
        <v>120</v>
      </c>
      <c r="F129" s="13" t="s">
        <v>9</v>
      </c>
      <c r="G129" s="55">
        <v>3</v>
      </c>
      <c r="H129" s="82"/>
      <c r="I129" s="54"/>
    </row>
    <row r="130" spans="3:9" ht="15.6" thickBot="1" x14ac:dyDescent="0.35">
      <c r="C130" s="21"/>
      <c r="D130" s="31"/>
      <c r="E130" s="32"/>
      <c r="F130" s="83"/>
      <c r="G130" s="84"/>
      <c r="H130" s="85"/>
      <c r="I130" s="61"/>
    </row>
    <row r="131" spans="3:9" ht="34.950000000000003" customHeight="1" thickBot="1" x14ac:dyDescent="0.35">
      <c r="C131" s="96" t="s">
        <v>54</v>
      </c>
      <c r="D131" s="97"/>
      <c r="E131" s="97"/>
      <c r="F131" s="97"/>
      <c r="G131" s="97"/>
      <c r="H131" s="97"/>
      <c r="I131" s="86"/>
    </row>
  </sheetData>
  <mergeCells count="5">
    <mergeCell ref="C31:H31"/>
    <mergeCell ref="C63:H63"/>
    <mergeCell ref="C103:H103"/>
    <mergeCell ref="C115:H115"/>
    <mergeCell ref="C131:H131"/>
  </mergeCells>
  <pageMargins left="0.7" right="0.7" top="0.75" bottom="0.75" header="0.3" footer="0.3"/>
  <pageSetup paperSize="8" orientation="portrait" r:id="rId1"/>
  <rowBreaks count="3" manualBreakCount="3">
    <brk id="31" max="16383" man="1"/>
    <brk id="63" max="16383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1720A-4EBB-493C-83F6-51AC11D0FE2A}">
  <sheetPr>
    <pageSetUpPr fitToPage="1"/>
  </sheetPr>
  <dimension ref="A1:I15"/>
  <sheetViews>
    <sheetView view="pageBreakPreview" zoomScaleNormal="100" zoomScaleSheetLayoutView="100" workbookViewId="0">
      <selection activeCell="F12" sqref="F12"/>
    </sheetView>
  </sheetViews>
  <sheetFormatPr defaultColWidth="9.109375" defaultRowHeight="13.2" x14ac:dyDescent="0.25"/>
  <cols>
    <col min="1" max="1" width="9.109375" style="35"/>
    <col min="2" max="2" width="16.44140625" style="35" bestFit="1" customWidth="1"/>
    <col min="3" max="3" width="19.5546875" style="35" bestFit="1" customWidth="1"/>
    <col min="4" max="4" width="16.44140625" style="35" bestFit="1" customWidth="1"/>
    <col min="5" max="5" width="14.6640625" style="35" customWidth="1"/>
    <col min="6" max="6" width="19.5546875" style="35" customWidth="1"/>
    <col min="7" max="7" width="9.109375" style="35"/>
    <col min="8" max="8" width="23.44140625" style="35" bestFit="1" customWidth="1"/>
    <col min="9" max="9" width="15.44140625" style="35" bestFit="1" customWidth="1"/>
    <col min="10" max="254" width="9.109375" style="35"/>
    <col min="255" max="255" width="16.44140625" style="35" bestFit="1" customWidth="1"/>
    <col min="256" max="256" width="19.5546875" style="35" bestFit="1" customWidth="1"/>
    <col min="257" max="257" width="16.44140625" style="35" bestFit="1" customWidth="1"/>
    <col min="258" max="258" width="14.6640625" style="35" customWidth="1"/>
    <col min="259" max="259" width="19.5546875" style="35" customWidth="1"/>
    <col min="260" max="261" width="17.33203125" style="35" bestFit="1" customWidth="1"/>
    <col min="262" max="262" width="18.88671875" style="35" bestFit="1" customWidth="1"/>
    <col min="263" max="263" width="9.109375" style="35"/>
    <col min="264" max="264" width="23.44140625" style="35" bestFit="1" customWidth="1"/>
    <col min="265" max="265" width="15.44140625" style="35" bestFit="1" customWidth="1"/>
    <col min="266" max="510" width="9.109375" style="35"/>
    <col min="511" max="511" width="16.44140625" style="35" bestFit="1" customWidth="1"/>
    <col min="512" max="512" width="19.5546875" style="35" bestFit="1" customWidth="1"/>
    <col min="513" max="513" width="16.44140625" style="35" bestFit="1" customWidth="1"/>
    <col min="514" max="514" width="14.6640625" style="35" customWidth="1"/>
    <col min="515" max="515" width="19.5546875" style="35" customWidth="1"/>
    <col min="516" max="517" width="17.33203125" style="35" bestFit="1" customWidth="1"/>
    <col min="518" max="518" width="18.88671875" style="35" bestFit="1" customWidth="1"/>
    <col min="519" max="519" width="9.109375" style="35"/>
    <col min="520" max="520" width="23.44140625" style="35" bestFit="1" customWidth="1"/>
    <col min="521" max="521" width="15.44140625" style="35" bestFit="1" customWidth="1"/>
    <col min="522" max="766" width="9.109375" style="35"/>
    <col min="767" max="767" width="16.44140625" style="35" bestFit="1" customWidth="1"/>
    <col min="768" max="768" width="19.5546875" style="35" bestFit="1" customWidth="1"/>
    <col min="769" max="769" width="16.44140625" style="35" bestFit="1" customWidth="1"/>
    <col min="770" max="770" width="14.6640625" style="35" customWidth="1"/>
    <col min="771" max="771" width="19.5546875" style="35" customWidth="1"/>
    <col min="772" max="773" width="17.33203125" style="35" bestFit="1" customWidth="1"/>
    <col min="774" max="774" width="18.88671875" style="35" bestFit="1" customWidth="1"/>
    <col min="775" max="775" width="9.109375" style="35"/>
    <col min="776" max="776" width="23.44140625" style="35" bestFit="1" customWidth="1"/>
    <col min="777" max="777" width="15.44140625" style="35" bestFit="1" customWidth="1"/>
    <col min="778" max="1022" width="9.109375" style="35"/>
    <col min="1023" max="1023" width="16.44140625" style="35" bestFit="1" customWidth="1"/>
    <col min="1024" max="1024" width="19.5546875" style="35" bestFit="1" customWidth="1"/>
    <col min="1025" max="1025" width="16.44140625" style="35" bestFit="1" customWidth="1"/>
    <col min="1026" max="1026" width="14.6640625" style="35" customWidth="1"/>
    <col min="1027" max="1027" width="19.5546875" style="35" customWidth="1"/>
    <col min="1028" max="1029" width="17.33203125" style="35" bestFit="1" customWidth="1"/>
    <col min="1030" max="1030" width="18.88671875" style="35" bestFit="1" customWidth="1"/>
    <col min="1031" max="1031" width="9.109375" style="35"/>
    <col min="1032" max="1032" width="23.44140625" style="35" bestFit="1" customWidth="1"/>
    <col min="1033" max="1033" width="15.44140625" style="35" bestFit="1" customWidth="1"/>
    <col min="1034" max="1278" width="9.109375" style="35"/>
    <col min="1279" max="1279" width="16.44140625" style="35" bestFit="1" customWidth="1"/>
    <col min="1280" max="1280" width="19.5546875" style="35" bestFit="1" customWidth="1"/>
    <col min="1281" max="1281" width="16.44140625" style="35" bestFit="1" customWidth="1"/>
    <col min="1282" max="1282" width="14.6640625" style="35" customWidth="1"/>
    <col min="1283" max="1283" width="19.5546875" style="35" customWidth="1"/>
    <col min="1284" max="1285" width="17.33203125" style="35" bestFit="1" customWidth="1"/>
    <col min="1286" max="1286" width="18.88671875" style="35" bestFit="1" customWidth="1"/>
    <col min="1287" max="1287" width="9.109375" style="35"/>
    <col min="1288" max="1288" width="23.44140625" style="35" bestFit="1" customWidth="1"/>
    <col min="1289" max="1289" width="15.44140625" style="35" bestFit="1" customWidth="1"/>
    <col min="1290" max="1534" width="9.109375" style="35"/>
    <col min="1535" max="1535" width="16.44140625" style="35" bestFit="1" customWidth="1"/>
    <col min="1536" max="1536" width="19.5546875" style="35" bestFit="1" customWidth="1"/>
    <col min="1537" max="1537" width="16.44140625" style="35" bestFit="1" customWidth="1"/>
    <col min="1538" max="1538" width="14.6640625" style="35" customWidth="1"/>
    <col min="1539" max="1539" width="19.5546875" style="35" customWidth="1"/>
    <col min="1540" max="1541" width="17.33203125" style="35" bestFit="1" customWidth="1"/>
    <col min="1542" max="1542" width="18.88671875" style="35" bestFit="1" customWidth="1"/>
    <col min="1543" max="1543" width="9.109375" style="35"/>
    <col min="1544" max="1544" width="23.44140625" style="35" bestFit="1" customWidth="1"/>
    <col min="1545" max="1545" width="15.44140625" style="35" bestFit="1" customWidth="1"/>
    <col min="1546" max="1790" width="9.109375" style="35"/>
    <col min="1791" max="1791" width="16.44140625" style="35" bestFit="1" customWidth="1"/>
    <col min="1792" max="1792" width="19.5546875" style="35" bestFit="1" customWidth="1"/>
    <col min="1793" max="1793" width="16.44140625" style="35" bestFit="1" customWidth="1"/>
    <col min="1794" max="1794" width="14.6640625" style="35" customWidth="1"/>
    <col min="1795" max="1795" width="19.5546875" style="35" customWidth="1"/>
    <col min="1796" max="1797" width="17.33203125" style="35" bestFit="1" customWidth="1"/>
    <col min="1798" max="1798" width="18.88671875" style="35" bestFit="1" customWidth="1"/>
    <col min="1799" max="1799" width="9.109375" style="35"/>
    <col min="1800" max="1800" width="23.44140625" style="35" bestFit="1" customWidth="1"/>
    <col min="1801" max="1801" width="15.44140625" style="35" bestFit="1" customWidth="1"/>
    <col min="1802" max="2046" width="9.109375" style="35"/>
    <col min="2047" max="2047" width="16.44140625" style="35" bestFit="1" customWidth="1"/>
    <col min="2048" max="2048" width="19.5546875" style="35" bestFit="1" customWidth="1"/>
    <col min="2049" max="2049" width="16.44140625" style="35" bestFit="1" customWidth="1"/>
    <col min="2050" max="2050" width="14.6640625" style="35" customWidth="1"/>
    <col min="2051" max="2051" width="19.5546875" style="35" customWidth="1"/>
    <col min="2052" max="2053" width="17.33203125" style="35" bestFit="1" customWidth="1"/>
    <col min="2054" max="2054" width="18.88671875" style="35" bestFit="1" customWidth="1"/>
    <col min="2055" max="2055" width="9.109375" style="35"/>
    <col min="2056" max="2056" width="23.44140625" style="35" bestFit="1" customWidth="1"/>
    <col min="2057" max="2057" width="15.44140625" style="35" bestFit="1" customWidth="1"/>
    <col min="2058" max="2302" width="9.109375" style="35"/>
    <col min="2303" max="2303" width="16.44140625" style="35" bestFit="1" customWidth="1"/>
    <col min="2304" max="2304" width="19.5546875" style="35" bestFit="1" customWidth="1"/>
    <col min="2305" max="2305" width="16.44140625" style="35" bestFit="1" customWidth="1"/>
    <col min="2306" max="2306" width="14.6640625" style="35" customWidth="1"/>
    <col min="2307" max="2307" width="19.5546875" style="35" customWidth="1"/>
    <col min="2308" max="2309" width="17.33203125" style="35" bestFit="1" customWidth="1"/>
    <col min="2310" max="2310" width="18.88671875" style="35" bestFit="1" customWidth="1"/>
    <col min="2311" max="2311" width="9.109375" style="35"/>
    <col min="2312" max="2312" width="23.44140625" style="35" bestFit="1" customWidth="1"/>
    <col min="2313" max="2313" width="15.44140625" style="35" bestFit="1" customWidth="1"/>
    <col min="2314" max="2558" width="9.109375" style="35"/>
    <col min="2559" max="2559" width="16.44140625" style="35" bestFit="1" customWidth="1"/>
    <col min="2560" max="2560" width="19.5546875" style="35" bestFit="1" customWidth="1"/>
    <col min="2561" max="2561" width="16.44140625" style="35" bestFit="1" customWidth="1"/>
    <col min="2562" max="2562" width="14.6640625" style="35" customWidth="1"/>
    <col min="2563" max="2563" width="19.5546875" style="35" customWidth="1"/>
    <col min="2564" max="2565" width="17.33203125" style="35" bestFit="1" customWidth="1"/>
    <col min="2566" max="2566" width="18.88671875" style="35" bestFit="1" customWidth="1"/>
    <col min="2567" max="2567" width="9.109375" style="35"/>
    <col min="2568" max="2568" width="23.44140625" style="35" bestFit="1" customWidth="1"/>
    <col min="2569" max="2569" width="15.44140625" style="35" bestFit="1" customWidth="1"/>
    <col min="2570" max="2814" width="9.109375" style="35"/>
    <col min="2815" max="2815" width="16.44140625" style="35" bestFit="1" customWidth="1"/>
    <col min="2816" max="2816" width="19.5546875" style="35" bestFit="1" customWidth="1"/>
    <col min="2817" max="2817" width="16.44140625" style="35" bestFit="1" customWidth="1"/>
    <col min="2818" max="2818" width="14.6640625" style="35" customWidth="1"/>
    <col min="2819" max="2819" width="19.5546875" style="35" customWidth="1"/>
    <col min="2820" max="2821" width="17.33203125" style="35" bestFit="1" customWidth="1"/>
    <col min="2822" max="2822" width="18.88671875" style="35" bestFit="1" customWidth="1"/>
    <col min="2823" max="2823" width="9.109375" style="35"/>
    <col min="2824" max="2824" width="23.44140625" style="35" bestFit="1" customWidth="1"/>
    <col min="2825" max="2825" width="15.44140625" style="35" bestFit="1" customWidth="1"/>
    <col min="2826" max="3070" width="9.109375" style="35"/>
    <col min="3071" max="3071" width="16.44140625" style="35" bestFit="1" customWidth="1"/>
    <col min="3072" max="3072" width="19.5546875" style="35" bestFit="1" customWidth="1"/>
    <col min="3073" max="3073" width="16.44140625" style="35" bestFit="1" customWidth="1"/>
    <col min="3074" max="3074" width="14.6640625" style="35" customWidth="1"/>
    <col min="3075" max="3075" width="19.5546875" style="35" customWidth="1"/>
    <col min="3076" max="3077" width="17.33203125" style="35" bestFit="1" customWidth="1"/>
    <col min="3078" max="3078" width="18.88671875" style="35" bestFit="1" customWidth="1"/>
    <col min="3079" max="3079" width="9.109375" style="35"/>
    <col min="3080" max="3080" width="23.44140625" style="35" bestFit="1" customWidth="1"/>
    <col min="3081" max="3081" width="15.44140625" style="35" bestFit="1" customWidth="1"/>
    <col min="3082" max="3326" width="9.109375" style="35"/>
    <col min="3327" max="3327" width="16.44140625" style="35" bestFit="1" customWidth="1"/>
    <col min="3328" max="3328" width="19.5546875" style="35" bestFit="1" customWidth="1"/>
    <col min="3329" max="3329" width="16.44140625" style="35" bestFit="1" customWidth="1"/>
    <col min="3330" max="3330" width="14.6640625" style="35" customWidth="1"/>
    <col min="3331" max="3331" width="19.5546875" style="35" customWidth="1"/>
    <col min="3332" max="3333" width="17.33203125" style="35" bestFit="1" customWidth="1"/>
    <col min="3334" max="3334" width="18.88671875" style="35" bestFit="1" customWidth="1"/>
    <col min="3335" max="3335" width="9.109375" style="35"/>
    <col min="3336" max="3336" width="23.44140625" style="35" bestFit="1" customWidth="1"/>
    <col min="3337" max="3337" width="15.44140625" style="35" bestFit="1" customWidth="1"/>
    <col min="3338" max="3582" width="9.109375" style="35"/>
    <col min="3583" max="3583" width="16.44140625" style="35" bestFit="1" customWidth="1"/>
    <col min="3584" max="3584" width="19.5546875" style="35" bestFit="1" customWidth="1"/>
    <col min="3585" max="3585" width="16.44140625" style="35" bestFit="1" customWidth="1"/>
    <col min="3586" max="3586" width="14.6640625" style="35" customWidth="1"/>
    <col min="3587" max="3587" width="19.5546875" style="35" customWidth="1"/>
    <col min="3588" max="3589" width="17.33203125" style="35" bestFit="1" customWidth="1"/>
    <col min="3590" max="3590" width="18.88671875" style="35" bestFit="1" customWidth="1"/>
    <col min="3591" max="3591" width="9.109375" style="35"/>
    <col min="3592" max="3592" width="23.44140625" style="35" bestFit="1" customWidth="1"/>
    <col min="3593" max="3593" width="15.44140625" style="35" bestFit="1" customWidth="1"/>
    <col min="3594" max="3838" width="9.109375" style="35"/>
    <col min="3839" max="3839" width="16.44140625" style="35" bestFit="1" customWidth="1"/>
    <col min="3840" max="3840" width="19.5546875" style="35" bestFit="1" customWidth="1"/>
    <col min="3841" max="3841" width="16.44140625" style="35" bestFit="1" customWidth="1"/>
    <col min="3842" max="3842" width="14.6640625" style="35" customWidth="1"/>
    <col min="3843" max="3843" width="19.5546875" style="35" customWidth="1"/>
    <col min="3844" max="3845" width="17.33203125" style="35" bestFit="1" customWidth="1"/>
    <col min="3846" max="3846" width="18.88671875" style="35" bestFit="1" customWidth="1"/>
    <col min="3847" max="3847" width="9.109375" style="35"/>
    <col min="3848" max="3848" width="23.44140625" style="35" bestFit="1" customWidth="1"/>
    <col min="3849" max="3849" width="15.44140625" style="35" bestFit="1" customWidth="1"/>
    <col min="3850" max="4094" width="9.109375" style="35"/>
    <col min="4095" max="4095" width="16.44140625" style="35" bestFit="1" customWidth="1"/>
    <col min="4096" max="4096" width="19.5546875" style="35" bestFit="1" customWidth="1"/>
    <col min="4097" max="4097" width="16.44140625" style="35" bestFit="1" customWidth="1"/>
    <col min="4098" max="4098" width="14.6640625" style="35" customWidth="1"/>
    <col min="4099" max="4099" width="19.5546875" style="35" customWidth="1"/>
    <col min="4100" max="4101" width="17.33203125" style="35" bestFit="1" customWidth="1"/>
    <col min="4102" max="4102" width="18.88671875" style="35" bestFit="1" customWidth="1"/>
    <col min="4103" max="4103" width="9.109375" style="35"/>
    <col min="4104" max="4104" width="23.44140625" style="35" bestFit="1" customWidth="1"/>
    <col min="4105" max="4105" width="15.44140625" style="35" bestFit="1" customWidth="1"/>
    <col min="4106" max="4350" width="9.109375" style="35"/>
    <col min="4351" max="4351" width="16.44140625" style="35" bestFit="1" customWidth="1"/>
    <col min="4352" max="4352" width="19.5546875" style="35" bestFit="1" customWidth="1"/>
    <col min="4353" max="4353" width="16.44140625" style="35" bestFit="1" customWidth="1"/>
    <col min="4354" max="4354" width="14.6640625" style="35" customWidth="1"/>
    <col min="4355" max="4355" width="19.5546875" style="35" customWidth="1"/>
    <col min="4356" max="4357" width="17.33203125" style="35" bestFit="1" customWidth="1"/>
    <col min="4358" max="4358" width="18.88671875" style="35" bestFit="1" customWidth="1"/>
    <col min="4359" max="4359" width="9.109375" style="35"/>
    <col min="4360" max="4360" width="23.44140625" style="35" bestFit="1" customWidth="1"/>
    <col min="4361" max="4361" width="15.44140625" style="35" bestFit="1" customWidth="1"/>
    <col min="4362" max="4606" width="9.109375" style="35"/>
    <col min="4607" max="4607" width="16.44140625" style="35" bestFit="1" customWidth="1"/>
    <col min="4608" max="4608" width="19.5546875" style="35" bestFit="1" customWidth="1"/>
    <col min="4609" max="4609" width="16.44140625" style="35" bestFit="1" customWidth="1"/>
    <col min="4610" max="4610" width="14.6640625" style="35" customWidth="1"/>
    <col min="4611" max="4611" width="19.5546875" style="35" customWidth="1"/>
    <col min="4612" max="4613" width="17.33203125" style="35" bestFit="1" customWidth="1"/>
    <col min="4614" max="4614" width="18.88671875" style="35" bestFit="1" customWidth="1"/>
    <col min="4615" max="4615" width="9.109375" style="35"/>
    <col min="4616" max="4616" width="23.44140625" style="35" bestFit="1" customWidth="1"/>
    <col min="4617" max="4617" width="15.44140625" style="35" bestFit="1" customWidth="1"/>
    <col min="4618" max="4862" width="9.109375" style="35"/>
    <col min="4863" max="4863" width="16.44140625" style="35" bestFit="1" customWidth="1"/>
    <col min="4864" max="4864" width="19.5546875" style="35" bestFit="1" customWidth="1"/>
    <col min="4865" max="4865" width="16.44140625" style="35" bestFit="1" customWidth="1"/>
    <col min="4866" max="4866" width="14.6640625" style="35" customWidth="1"/>
    <col min="4867" max="4867" width="19.5546875" style="35" customWidth="1"/>
    <col min="4868" max="4869" width="17.33203125" style="35" bestFit="1" customWidth="1"/>
    <col min="4870" max="4870" width="18.88671875" style="35" bestFit="1" customWidth="1"/>
    <col min="4871" max="4871" width="9.109375" style="35"/>
    <col min="4872" max="4872" width="23.44140625" style="35" bestFit="1" customWidth="1"/>
    <col min="4873" max="4873" width="15.44140625" style="35" bestFit="1" customWidth="1"/>
    <col min="4874" max="5118" width="9.109375" style="35"/>
    <col min="5119" max="5119" width="16.44140625" style="35" bestFit="1" customWidth="1"/>
    <col min="5120" max="5120" width="19.5546875" style="35" bestFit="1" customWidth="1"/>
    <col min="5121" max="5121" width="16.44140625" style="35" bestFit="1" customWidth="1"/>
    <col min="5122" max="5122" width="14.6640625" style="35" customWidth="1"/>
    <col min="5123" max="5123" width="19.5546875" style="35" customWidth="1"/>
    <col min="5124" max="5125" width="17.33203125" style="35" bestFit="1" customWidth="1"/>
    <col min="5126" max="5126" width="18.88671875" style="35" bestFit="1" customWidth="1"/>
    <col min="5127" max="5127" width="9.109375" style="35"/>
    <col min="5128" max="5128" width="23.44140625" style="35" bestFit="1" customWidth="1"/>
    <col min="5129" max="5129" width="15.44140625" style="35" bestFit="1" customWidth="1"/>
    <col min="5130" max="5374" width="9.109375" style="35"/>
    <col min="5375" max="5375" width="16.44140625" style="35" bestFit="1" customWidth="1"/>
    <col min="5376" max="5376" width="19.5546875" style="35" bestFit="1" customWidth="1"/>
    <col min="5377" max="5377" width="16.44140625" style="35" bestFit="1" customWidth="1"/>
    <col min="5378" max="5378" width="14.6640625" style="35" customWidth="1"/>
    <col min="5379" max="5379" width="19.5546875" style="35" customWidth="1"/>
    <col min="5380" max="5381" width="17.33203125" style="35" bestFit="1" customWidth="1"/>
    <col min="5382" max="5382" width="18.88671875" style="35" bestFit="1" customWidth="1"/>
    <col min="5383" max="5383" width="9.109375" style="35"/>
    <col min="5384" max="5384" width="23.44140625" style="35" bestFit="1" customWidth="1"/>
    <col min="5385" max="5385" width="15.44140625" style="35" bestFit="1" customWidth="1"/>
    <col min="5386" max="5630" width="9.109375" style="35"/>
    <col min="5631" max="5631" width="16.44140625" style="35" bestFit="1" customWidth="1"/>
    <col min="5632" max="5632" width="19.5546875" style="35" bestFit="1" customWidth="1"/>
    <col min="5633" max="5633" width="16.44140625" style="35" bestFit="1" customWidth="1"/>
    <col min="5634" max="5634" width="14.6640625" style="35" customWidth="1"/>
    <col min="5635" max="5635" width="19.5546875" style="35" customWidth="1"/>
    <col min="5636" max="5637" width="17.33203125" style="35" bestFit="1" customWidth="1"/>
    <col min="5638" max="5638" width="18.88671875" style="35" bestFit="1" customWidth="1"/>
    <col min="5639" max="5639" width="9.109375" style="35"/>
    <col min="5640" max="5640" width="23.44140625" style="35" bestFit="1" customWidth="1"/>
    <col min="5641" max="5641" width="15.44140625" style="35" bestFit="1" customWidth="1"/>
    <col min="5642" max="5886" width="9.109375" style="35"/>
    <col min="5887" max="5887" width="16.44140625" style="35" bestFit="1" customWidth="1"/>
    <col min="5888" max="5888" width="19.5546875" style="35" bestFit="1" customWidth="1"/>
    <col min="5889" max="5889" width="16.44140625" style="35" bestFit="1" customWidth="1"/>
    <col min="5890" max="5890" width="14.6640625" style="35" customWidth="1"/>
    <col min="5891" max="5891" width="19.5546875" style="35" customWidth="1"/>
    <col min="5892" max="5893" width="17.33203125" style="35" bestFit="1" customWidth="1"/>
    <col min="5894" max="5894" width="18.88671875" style="35" bestFit="1" customWidth="1"/>
    <col min="5895" max="5895" width="9.109375" style="35"/>
    <col min="5896" max="5896" width="23.44140625" style="35" bestFit="1" customWidth="1"/>
    <col min="5897" max="5897" width="15.44140625" style="35" bestFit="1" customWidth="1"/>
    <col min="5898" max="6142" width="9.109375" style="35"/>
    <col min="6143" max="6143" width="16.44140625" style="35" bestFit="1" customWidth="1"/>
    <col min="6144" max="6144" width="19.5546875" style="35" bestFit="1" customWidth="1"/>
    <col min="6145" max="6145" width="16.44140625" style="35" bestFit="1" customWidth="1"/>
    <col min="6146" max="6146" width="14.6640625" style="35" customWidth="1"/>
    <col min="6147" max="6147" width="19.5546875" style="35" customWidth="1"/>
    <col min="6148" max="6149" width="17.33203125" style="35" bestFit="1" customWidth="1"/>
    <col min="6150" max="6150" width="18.88671875" style="35" bestFit="1" customWidth="1"/>
    <col min="6151" max="6151" width="9.109375" style="35"/>
    <col min="6152" max="6152" width="23.44140625" style="35" bestFit="1" customWidth="1"/>
    <col min="6153" max="6153" width="15.44140625" style="35" bestFit="1" customWidth="1"/>
    <col min="6154" max="6398" width="9.109375" style="35"/>
    <col min="6399" max="6399" width="16.44140625" style="35" bestFit="1" customWidth="1"/>
    <col min="6400" max="6400" width="19.5546875" style="35" bestFit="1" customWidth="1"/>
    <col min="6401" max="6401" width="16.44140625" style="35" bestFit="1" customWidth="1"/>
    <col min="6402" max="6402" width="14.6640625" style="35" customWidth="1"/>
    <col min="6403" max="6403" width="19.5546875" style="35" customWidth="1"/>
    <col min="6404" max="6405" width="17.33203125" style="35" bestFit="1" customWidth="1"/>
    <col min="6406" max="6406" width="18.88671875" style="35" bestFit="1" customWidth="1"/>
    <col min="6407" max="6407" width="9.109375" style="35"/>
    <col min="6408" max="6408" width="23.44140625" style="35" bestFit="1" customWidth="1"/>
    <col min="6409" max="6409" width="15.44140625" style="35" bestFit="1" customWidth="1"/>
    <col min="6410" max="6654" width="9.109375" style="35"/>
    <col min="6655" max="6655" width="16.44140625" style="35" bestFit="1" customWidth="1"/>
    <col min="6656" max="6656" width="19.5546875" style="35" bestFit="1" customWidth="1"/>
    <col min="6657" max="6657" width="16.44140625" style="35" bestFit="1" customWidth="1"/>
    <col min="6658" max="6658" width="14.6640625" style="35" customWidth="1"/>
    <col min="6659" max="6659" width="19.5546875" style="35" customWidth="1"/>
    <col min="6660" max="6661" width="17.33203125" style="35" bestFit="1" customWidth="1"/>
    <col min="6662" max="6662" width="18.88671875" style="35" bestFit="1" customWidth="1"/>
    <col min="6663" max="6663" width="9.109375" style="35"/>
    <col min="6664" max="6664" width="23.44140625" style="35" bestFit="1" customWidth="1"/>
    <col min="6665" max="6665" width="15.44140625" style="35" bestFit="1" customWidth="1"/>
    <col min="6666" max="6910" width="9.109375" style="35"/>
    <col min="6911" max="6911" width="16.44140625" style="35" bestFit="1" customWidth="1"/>
    <col min="6912" max="6912" width="19.5546875" style="35" bestFit="1" customWidth="1"/>
    <col min="6913" max="6913" width="16.44140625" style="35" bestFit="1" customWidth="1"/>
    <col min="6914" max="6914" width="14.6640625" style="35" customWidth="1"/>
    <col min="6915" max="6915" width="19.5546875" style="35" customWidth="1"/>
    <col min="6916" max="6917" width="17.33203125" style="35" bestFit="1" customWidth="1"/>
    <col min="6918" max="6918" width="18.88671875" style="35" bestFit="1" customWidth="1"/>
    <col min="6919" max="6919" width="9.109375" style="35"/>
    <col min="6920" max="6920" width="23.44140625" style="35" bestFit="1" customWidth="1"/>
    <col min="6921" max="6921" width="15.44140625" style="35" bestFit="1" customWidth="1"/>
    <col min="6922" max="7166" width="9.109375" style="35"/>
    <col min="7167" max="7167" width="16.44140625" style="35" bestFit="1" customWidth="1"/>
    <col min="7168" max="7168" width="19.5546875" style="35" bestFit="1" customWidth="1"/>
    <col min="7169" max="7169" width="16.44140625" style="35" bestFit="1" customWidth="1"/>
    <col min="7170" max="7170" width="14.6640625" style="35" customWidth="1"/>
    <col min="7171" max="7171" width="19.5546875" style="35" customWidth="1"/>
    <col min="7172" max="7173" width="17.33203125" style="35" bestFit="1" customWidth="1"/>
    <col min="7174" max="7174" width="18.88671875" style="35" bestFit="1" customWidth="1"/>
    <col min="7175" max="7175" width="9.109375" style="35"/>
    <col min="7176" max="7176" width="23.44140625" style="35" bestFit="1" customWidth="1"/>
    <col min="7177" max="7177" width="15.44140625" style="35" bestFit="1" customWidth="1"/>
    <col min="7178" max="7422" width="9.109375" style="35"/>
    <col min="7423" max="7423" width="16.44140625" style="35" bestFit="1" customWidth="1"/>
    <col min="7424" max="7424" width="19.5546875" style="35" bestFit="1" customWidth="1"/>
    <col min="7425" max="7425" width="16.44140625" style="35" bestFit="1" customWidth="1"/>
    <col min="7426" max="7426" width="14.6640625" style="35" customWidth="1"/>
    <col min="7427" max="7427" width="19.5546875" style="35" customWidth="1"/>
    <col min="7428" max="7429" width="17.33203125" style="35" bestFit="1" customWidth="1"/>
    <col min="7430" max="7430" width="18.88671875" style="35" bestFit="1" customWidth="1"/>
    <col min="7431" max="7431" width="9.109375" style="35"/>
    <col min="7432" max="7432" width="23.44140625" style="35" bestFit="1" customWidth="1"/>
    <col min="7433" max="7433" width="15.44140625" style="35" bestFit="1" customWidth="1"/>
    <col min="7434" max="7678" width="9.109375" style="35"/>
    <col min="7679" max="7679" width="16.44140625" style="35" bestFit="1" customWidth="1"/>
    <col min="7680" max="7680" width="19.5546875" style="35" bestFit="1" customWidth="1"/>
    <col min="7681" max="7681" width="16.44140625" style="35" bestFit="1" customWidth="1"/>
    <col min="7682" max="7682" width="14.6640625" style="35" customWidth="1"/>
    <col min="7683" max="7683" width="19.5546875" style="35" customWidth="1"/>
    <col min="7684" max="7685" width="17.33203125" style="35" bestFit="1" customWidth="1"/>
    <col min="7686" max="7686" width="18.88671875" style="35" bestFit="1" customWidth="1"/>
    <col min="7687" max="7687" width="9.109375" style="35"/>
    <col min="7688" max="7688" width="23.44140625" style="35" bestFit="1" customWidth="1"/>
    <col min="7689" max="7689" width="15.44140625" style="35" bestFit="1" customWidth="1"/>
    <col min="7690" max="7934" width="9.109375" style="35"/>
    <col min="7935" max="7935" width="16.44140625" style="35" bestFit="1" customWidth="1"/>
    <col min="7936" max="7936" width="19.5546875" style="35" bestFit="1" customWidth="1"/>
    <col min="7937" max="7937" width="16.44140625" style="35" bestFit="1" customWidth="1"/>
    <col min="7938" max="7938" width="14.6640625" style="35" customWidth="1"/>
    <col min="7939" max="7939" width="19.5546875" style="35" customWidth="1"/>
    <col min="7940" max="7941" width="17.33203125" style="35" bestFit="1" customWidth="1"/>
    <col min="7942" max="7942" width="18.88671875" style="35" bestFit="1" customWidth="1"/>
    <col min="7943" max="7943" width="9.109375" style="35"/>
    <col min="7944" max="7944" width="23.44140625" style="35" bestFit="1" customWidth="1"/>
    <col min="7945" max="7945" width="15.44140625" style="35" bestFit="1" customWidth="1"/>
    <col min="7946" max="8190" width="9.109375" style="35"/>
    <col min="8191" max="8191" width="16.44140625" style="35" bestFit="1" customWidth="1"/>
    <col min="8192" max="8192" width="19.5546875" style="35" bestFit="1" customWidth="1"/>
    <col min="8193" max="8193" width="16.44140625" style="35" bestFit="1" customWidth="1"/>
    <col min="8194" max="8194" width="14.6640625" style="35" customWidth="1"/>
    <col min="8195" max="8195" width="19.5546875" style="35" customWidth="1"/>
    <col min="8196" max="8197" width="17.33203125" style="35" bestFit="1" customWidth="1"/>
    <col min="8198" max="8198" width="18.88671875" style="35" bestFit="1" customWidth="1"/>
    <col min="8199" max="8199" width="9.109375" style="35"/>
    <col min="8200" max="8200" width="23.44140625" style="35" bestFit="1" customWidth="1"/>
    <col min="8201" max="8201" width="15.44140625" style="35" bestFit="1" customWidth="1"/>
    <col min="8202" max="8446" width="9.109375" style="35"/>
    <col min="8447" max="8447" width="16.44140625" style="35" bestFit="1" customWidth="1"/>
    <col min="8448" max="8448" width="19.5546875" style="35" bestFit="1" customWidth="1"/>
    <col min="8449" max="8449" width="16.44140625" style="35" bestFit="1" customWidth="1"/>
    <col min="8450" max="8450" width="14.6640625" style="35" customWidth="1"/>
    <col min="8451" max="8451" width="19.5546875" style="35" customWidth="1"/>
    <col min="8452" max="8453" width="17.33203125" style="35" bestFit="1" customWidth="1"/>
    <col min="8454" max="8454" width="18.88671875" style="35" bestFit="1" customWidth="1"/>
    <col min="8455" max="8455" width="9.109375" style="35"/>
    <col min="8456" max="8456" width="23.44140625" style="35" bestFit="1" customWidth="1"/>
    <col min="8457" max="8457" width="15.44140625" style="35" bestFit="1" customWidth="1"/>
    <col min="8458" max="8702" width="9.109375" style="35"/>
    <col min="8703" max="8703" width="16.44140625" style="35" bestFit="1" customWidth="1"/>
    <col min="8704" max="8704" width="19.5546875" style="35" bestFit="1" customWidth="1"/>
    <col min="8705" max="8705" width="16.44140625" style="35" bestFit="1" customWidth="1"/>
    <col min="8706" max="8706" width="14.6640625" style="35" customWidth="1"/>
    <col min="8707" max="8707" width="19.5546875" style="35" customWidth="1"/>
    <col min="8708" max="8709" width="17.33203125" style="35" bestFit="1" customWidth="1"/>
    <col min="8710" max="8710" width="18.88671875" style="35" bestFit="1" customWidth="1"/>
    <col min="8711" max="8711" width="9.109375" style="35"/>
    <col min="8712" max="8712" width="23.44140625" style="35" bestFit="1" customWidth="1"/>
    <col min="8713" max="8713" width="15.44140625" style="35" bestFit="1" customWidth="1"/>
    <col min="8714" max="8958" width="9.109375" style="35"/>
    <col min="8959" max="8959" width="16.44140625" style="35" bestFit="1" customWidth="1"/>
    <col min="8960" max="8960" width="19.5546875" style="35" bestFit="1" customWidth="1"/>
    <col min="8961" max="8961" width="16.44140625" style="35" bestFit="1" customWidth="1"/>
    <col min="8962" max="8962" width="14.6640625" style="35" customWidth="1"/>
    <col min="8963" max="8963" width="19.5546875" style="35" customWidth="1"/>
    <col min="8964" max="8965" width="17.33203125" style="35" bestFit="1" customWidth="1"/>
    <col min="8966" max="8966" width="18.88671875" style="35" bestFit="1" customWidth="1"/>
    <col min="8967" max="8967" width="9.109375" style="35"/>
    <col min="8968" max="8968" width="23.44140625" style="35" bestFit="1" customWidth="1"/>
    <col min="8969" max="8969" width="15.44140625" style="35" bestFit="1" customWidth="1"/>
    <col min="8970" max="9214" width="9.109375" style="35"/>
    <col min="9215" max="9215" width="16.44140625" style="35" bestFit="1" customWidth="1"/>
    <col min="9216" max="9216" width="19.5546875" style="35" bestFit="1" customWidth="1"/>
    <col min="9217" max="9217" width="16.44140625" style="35" bestFit="1" customWidth="1"/>
    <col min="9218" max="9218" width="14.6640625" style="35" customWidth="1"/>
    <col min="9219" max="9219" width="19.5546875" style="35" customWidth="1"/>
    <col min="9220" max="9221" width="17.33203125" style="35" bestFit="1" customWidth="1"/>
    <col min="9222" max="9222" width="18.88671875" style="35" bestFit="1" customWidth="1"/>
    <col min="9223" max="9223" width="9.109375" style="35"/>
    <col min="9224" max="9224" width="23.44140625" style="35" bestFit="1" customWidth="1"/>
    <col min="9225" max="9225" width="15.44140625" style="35" bestFit="1" customWidth="1"/>
    <col min="9226" max="9470" width="9.109375" style="35"/>
    <col min="9471" max="9471" width="16.44140625" style="35" bestFit="1" customWidth="1"/>
    <col min="9472" max="9472" width="19.5546875" style="35" bestFit="1" customWidth="1"/>
    <col min="9473" max="9473" width="16.44140625" style="35" bestFit="1" customWidth="1"/>
    <col min="9474" max="9474" width="14.6640625" style="35" customWidth="1"/>
    <col min="9475" max="9475" width="19.5546875" style="35" customWidth="1"/>
    <col min="9476" max="9477" width="17.33203125" style="35" bestFit="1" customWidth="1"/>
    <col min="9478" max="9478" width="18.88671875" style="35" bestFit="1" customWidth="1"/>
    <col min="9479" max="9479" width="9.109375" style="35"/>
    <col min="9480" max="9480" width="23.44140625" style="35" bestFit="1" customWidth="1"/>
    <col min="9481" max="9481" width="15.44140625" style="35" bestFit="1" customWidth="1"/>
    <col min="9482" max="9726" width="9.109375" style="35"/>
    <col min="9727" max="9727" width="16.44140625" style="35" bestFit="1" customWidth="1"/>
    <col min="9728" max="9728" width="19.5546875" style="35" bestFit="1" customWidth="1"/>
    <col min="9729" max="9729" width="16.44140625" style="35" bestFit="1" customWidth="1"/>
    <col min="9730" max="9730" width="14.6640625" style="35" customWidth="1"/>
    <col min="9731" max="9731" width="19.5546875" style="35" customWidth="1"/>
    <col min="9732" max="9733" width="17.33203125" style="35" bestFit="1" customWidth="1"/>
    <col min="9734" max="9734" width="18.88671875" style="35" bestFit="1" customWidth="1"/>
    <col min="9735" max="9735" width="9.109375" style="35"/>
    <col min="9736" max="9736" width="23.44140625" style="35" bestFit="1" customWidth="1"/>
    <col min="9737" max="9737" width="15.44140625" style="35" bestFit="1" customWidth="1"/>
    <col min="9738" max="9982" width="9.109375" style="35"/>
    <col min="9983" max="9983" width="16.44140625" style="35" bestFit="1" customWidth="1"/>
    <col min="9984" max="9984" width="19.5546875" style="35" bestFit="1" customWidth="1"/>
    <col min="9985" max="9985" width="16.44140625" style="35" bestFit="1" customWidth="1"/>
    <col min="9986" max="9986" width="14.6640625" style="35" customWidth="1"/>
    <col min="9987" max="9987" width="19.5546875" style="35" customWidth="1"/>
    <col min="9988" max="9989" width="17.33203125" style="35" bestFit="1" customWidth="1"/>
    <col min="9990" max="9990" width="18.88671875" style="35" bestFit="1" customWidth="1"/>
    <col min="9991" max="9991" width="9.109375" style="35"/>
    <col min="9992" max="9992" width="23.44140625" style="35" bestFit="1" customWidth="1"/>
    <col min="9993" max="9993" width="15.44140625" style="35" bestFit="1" customWidth="1"/>
    <col min="9994" max="10238" width="9.109375" style="35"/>
    <col min="10239" max="10239" width="16.44140625" style="35" bestFit="1" customWidth="1"/>
    <col min="10240" max="10240" width="19.5546875" style="35" bestFit="1" customWidth="1"/>
    <col min="10241" max="10241" width="16.44140625" style="35" bestFit="1" customWidth="1"/>
    <col min="10242" max="10242" width="14.6640625" style="35" customWidth="1"/>
    <col min="10243" max="10243" width="19.5546875" style="35" customWidth="1"/>
    <col min="10244" max="10245" width="17.33203125" style="35" bestFit="1" customWidth="1"/>
    <col min="10246" max="10246" width="18.88671875" style="35" bestFit="1" customWidth="1"/>
    <col min="10247" max="10247" width="9.109375" style="35"/>
    <col min="10248" max="10248" width="23.44140625" style="35" bestFit="1" customWidth="1"/>
    <col min="10249" max="10249" width="15.44140625" style="35" bestFit="1" customWidth="1"/>
    <col min="10250" max="10494" width="9.109375" style="35"/>
    <col min="10495" max="10495" width="16.44140625" style="35" bestFit="1" customWidth="1"/>
    <col min="10496" max="10496" width="19.5546875" style="35" bestFit="1" customWidth="1"/>
    <col min="10497" max="10497" width="16.44140625" style="35" bestFit="1" customWidth="1"/>
    <col min="10498" max="10498" width="14.6640625" style="35" customWidth="1"/>
    <col min="10499" max="10499" width="19.5546875" style="35" customWidth="1"/>
    <col min="10500" max="10501" width="17.33203125" style="35" bestFit="1" customWidth="1"/>
    <col min="10502" max="10502" width="18.88671875" style="35" bestFit="1" customWidth="1"/>
    <col min="10503" max="10503" width="9.109375" style="35"/>
    <col min="10504" max="10504" width="23.44140625" style="35" bestFit="1" customWidth="1"/>
    <col min="10505" max="10505" width="15.44140625" style="35" bestFit="1" customWidth="1"/>
    <col min="10506" max="10750" width="9.109375" style="35"/>
    <col min="10751" max="10751" width="16.44140625" style="35" bestFit="1" customWidth="1"/>
    <col min="10752" max="10752" width="19.5546875" style="35" bestFit="1" customWidth="1"/>
    <col min="10753" max="10753" width="16.44140625" style="35" bestFit="1" customWidth="1"/>
    <col min="10754" max="10754" width="14.6640625" style="35" customWidth="1"/>
    <col min="10755" max="10755" width="19.5546875" style="35" customWidth="1"/>
    <col min="10756" max="10757" width="17.33203125" style="35" bestFit="1" customWidth="1"/>
    <col min="10758" max="10758" width="18.88671875" style="35" bestFit="1" customWidth="1"/>
    <col min="10759" max="10759" width="9.109375" style="35"/>
    <col min="10760" max="10760" width="23.44140625" style="35" bestFit="1" customWidth="1"/>
    <col min="10761" max="10761" width="15.44140625" style="35" bestFit="1" customWidth="1"/>
    <col min="10762" max="11006" width="9.109375" style="35"/>
    <col min="11007" max="11007" width="16.44140625" style="35" bestFit="1" customWidth="1"/>
    <col min="11008" max="11008" width="19.5546875" style="35" bestFit="1" customWidth="1"/>
    <col min="11009" max="11009" width="16.44140625" style="35" bestFit="1" customWidth="1"/>
    <col min="11010" max="11010" width="14.6640625" style="35" customWidth="1"/>
    <col min="11011" max="11011" width="19.5546875" style="35" customWidth="1"/>
    <col min="11012" max="11013" width="17.33203125" style="35" bestFit="1" customWidth="1"/>
    <col min="11014" max="11014" width="18.88671875" style="35" bestFit="1" customWidth="1"/>
    <col min="11015" max="11015" width="9.109375" style="35"/>
    <col min="11016" max="11016" width="23.44140625" style="35" bestFit="1" customWidth="1"/>
    <col min="11017" max="11017" width="15.44140625" style="35" bestFit="1" customWidth="1"/>
    <col min="11018" max="11262" width="9.109375" style="35"/>
    <col min="11263" max="11263" width="16.44140625" style="35" bestFit="1" customWidth="1"/>
    <col min="11264" max="11264" width="19.5546875" style="35" bestFit="1" customWidth="1"/>
    <col min="11265" max="11265" width="16.44140625" style="35" bestFit="1" customWidth="1"/>
    <col min="11266" max="11266" width="14.6640625" style="35" customWidth="1"/>
    <col min="11267" max="11267" width="19.5546875" style="35" customWidth="1"/>
    <col min="11268" max="11269" width="17.33203125" style="35" bestFit="1" customWidth="1"/>
    <col min="11270" max="11270" width="18.88671875" style="35" bestFit="1" customWidth="1"/>
    <col min="11271" max="11271" width="9.109375" style="35"/>
    <col min="11272" max="11272" width="23.44140625" style="35" bestFit="1" customWidth="1"/>
    <col min="11273" max="11273" width="15.44140625" style="35" bestFit="1" customWidth="1"/>
    <col min="11274" max="11518" width="9.109375" style="35"/>
    <col min="11519" max="11519" width="16.44140625" style="35" bestFit="1" customWidth="1"/>
    <col min="11520" max="11520" width="19.5546875" style="35" bestFit="1" customWidth="1"/>
    <col min="11521" max="11521" width="16.44140625" style="35" bestFit="1" customWidth="1"/>
    <col min="11522" max="11522" width="14.6640625" style="35" customWidth="1"/>
    <col min="11523" max="11523" width="19.5546875" style="35" customWidth="1"/>
    <col min="11524" max="11525" width="17.33203125" style="35" bestFit="1" customWidth="1"/>
    <col min="11526" max="11526" width="18.88671875" style="35" bestFit="1" customWidth="1"/>
    <col min="11527" max="11527" width="9.109375" style="35"/>
    <col min="11528" max="11528" width="23.44140625" style="35" bestFit="1" customWidth="1"/>
    <col min="11529" max="11529" width="15.44140625" style="35" bestFit="1" customWidth="1"/>
    <col min="11530" max="11774" width="9.109375" style="35"/>
    <col min="11775" max="11775" width="16.44140625" style="35" bestFit="1" customWidth="1"/>
    <col min="11776" max="11776" width="19.5546875" style="35" bestFit="1" customWidth="1"/>
    <col min="11777" max="11777" width="16.44140625" style="35" bestFit="1" customWidth="1"/>
    <col min="11778" max="11778" width="14.6640625" style="35" customWidth="1"/>
    <col min="11779" max="11779" width="19.5546875" style="35" customWidth="1"/>
    <col min="11780" max="11781" width="17.33203125" style="35" bestFit="1" customWidth="1"/>
    <col min="11782" max="11782" width="18.88671875" style="35" bestFit="1" customWidth="1"/>
    <col min="11783" max="11783" width="9.109375" style="35"/>
    <col min="11784" max="11784" width="23.44140625" style="35" bestFit="1" customWidth="1"/>
    <col min="11785" max="11785" width="15.44140625" style="35" bestFit="1" customWidth="1"/>
    <col min="11786" max="12030" width="9.109375" style="35"/>
    <col min="12031" max="12031" width="16.44140625" style="35" bestFit="1" customWidth="1"/>
    <col min="12032" max="12032" width="19.5546875" style="35" bestFit="1" customWidth="1"/>
    <col min="12033" max="12033" width="16.44140625" style="35" bestFit="1" customWidth="1"/>
    <col min="12034" max="12034" width="14.6640625" style="35" customWidth="1"/>
    <col min="12035" max="12035" width="19.5546875" style="35" customWidth="1"/>
    <col min="12036" max="12037" width="17.33203125" style="35" bestFit="1" customWidth="1"/>
    <col min="12038" max="12038" width="18.88671875" style="35" bestFit="1" customWidth="1"/>
    <col min="12039" max="12039" width="9.109375" style="35"/>
    <col min="12040" max="12040" width="23.44140625" style="35" bestFit="1" customWidth="1"/>
    <col min="12041" max="12041" width="15.44140625" style="35" bestFit="1" customWidth="1"/>
    <col min="12042" max="12286" width="9.109375" style="35"/>
    <col min="12287" max="12287" width="16.44140625" style="35" bestFit="1" customWidth="1"/>
    <col min="12288" max="12288" width="19.5546875" style="35" bestFit="1" customWidth="1"/>
    <col min="12289" max="12289" width="16.44140625" style="35" bestFit="1" customWidth="1"/>
    <col min="12290" max="12290" width="14.6640625" style="35" customWidth="1"/>
    <col min="12291" max="12291" width="19.5546875" style="35" customWidth="1"/>
    <col min="12292" max="12293" width="17.33203125" style="35" bestFit="1" customWidth="1"/>
    <col min="12294" max="12294" width="18.88671875" style="35" bestFit="1" customWidth="1"/>
    <col min="12295" max="12295" width="9.109375" style="35"/>
    <col min="12296" max="12296" width="23.44140625" style="35" bestFit="1" customWidth="1"/>
    <col min="12297" max="12297" width="15.44140625" style="35" bestFit="1" customWidth="1"/>
    <col min="12298" max="12542" width="9.109375" style="35"/>
    <col min="12543" max="12543" width="16.44140625" style="35" bestFit="1" customWidth="1"/>
    <col min="12544" max="12544" width="19.5546875" style="35" bestFit="1" customWidth="1"/>
    <col min="12545" max="12545" width="16.44140625" style="35" bestFit="1" customWidth="1"/>
    <col min="12546" max="12546" width="14.6640625" style="35" customWidth="1"/>
    <col min="12547" max="12547" width="19.5546875" style="35" customWidth="1"/>
    <col min="12548" max="12549" width="17.33203125" style="35" bestFit="1" customWidth="1"/>
    <col min="12550" max="12550" width="18.88671875" style="35" bestFit="1" customWidth="1"/>
    <col min="12551" max="12551" width="9.109375" style="35"/>
    <col min="12552" max="12552" width="23.44140625" style="35" bestFit="1" customWidth="1"/>
    <col min="12553" max="12553" width="15.44140625" style="35" bestFit="1" customWidth="1"/>
    <col min="12554" max="12798" width="9.109375" style="35"/>
    <col min="12799" max="12799" width="16.44140625" style="35" bestFit="1" customWidth="1"/>
    <col min="12800" max="12800" width="19.5546875" style="35" bestFit="1" customWidth="1"/>
    <col min="12801" max="12801" width="16.44140625" style="35" bestFit="1" customWidth="1"/>
    <col min="12802" max="12802" width="14.6640625" style="35" customWidth="1"/>
    <col min="12803" max="12803" width="19.5546875" style="35" customWidth="1"/>
    <col min="12804" max="12805" width="17.33203125" style="35" bestFit="1" customWidth="1"/>
    <col min="12806" max="12806" width="18.88671875" style="35" bestFit="1" customWidth="1"/>
    <col min="12807" max="12807" width="9.109375" style="35"/>
    <col min="12808" max="12808" width="23.44140625" style="35" bestFit="1" customWidth="1"/>
    <col min="12809" max="12809" width="15.44140625" style="35" bestFit="1" customWidth="1"/>
    <col min="12810" max="13054" width="9.109375" style="35"/>
    <col min="13055" max="13055" width="16.44140625" style="35" bestFit="1" customWidth="1"/>
    <col min="13056" max="13056" width="19.5546875" style="35" bestFit="1" customWidth="1"/>
    <col min="13057" max="13057" width="16.44140625" style="35" bestFit="1" customWidth="1"/>
    <col min="13058" max="13058" width="14.6640625" style="35" customWidth="1"/>
    <col min="13059" max="13059" width="19.5546875" style="35" customWidth="1"/>
    <col min="13060" max="13061" width="17.33203125" style="35" bestFit="1" customWidth="1"/>
    <col min="13062" max="13062" width="18.88671875" style="35" bestFit="1" customWidth="1"/>
    <col min="13063" max="13063" width="9.109375" style="35"/>
    <col min="13064" max="13064" width="23.44140625" style="35" bestFit="1" customWidth="1"/>
    <col min="13065" max="13065" width="15.44140625" style="35" bestFit="1" customWidth="1"/>
    <col min="13066" max="13310" width="9.109375" style="35"/>
    <col min="13311" max="13311" width="16.44140625" style="35" bestFit="1" customWidth="1"/>
    <col min="13312" max="13312" width="19.5546875" style="35" bestFit="1" customWidth="1"/>
    <col min="13313" max="13313" width="16.44140625" style="35" bestFit="1" customWidth="1"/>
    <col min="13314" max="13314" width="14.6640625" style="35" customWidth="1"/>
    <col min="13315" max="13315" width="19.5546875" style="35" customWidth="1"/>
    <col min="13316" max="13317" width="17.33203125" style="35" bestFit="1" customWidth="1"/>
    <col min="13318" max="13318" width="18.88671875" style="35" bestFit="1" customWidth="1"/>
    <col min="13319" max="13319" width="9.109375" style="35"/>
    <col min="13320" max="13320" width="23.44140625" style="35" bestFit="1" customWidth="1"/>
    <col min="13321" max="13321" width="15.44140625" style="35" bestFit="1" customWidth="1"/>
    <col min="13322" max="13566" width="9.109375" style="35"/>
    <col min="13567" max="13567" width="16.44140625" style="35" bestFit="1" customWidth="1"/>
    <col min="13568" max="13568" width="19.5546875" style="35" bestFit="1" customWidth="1"/>
    <col min="13569" max="13569" width="16.44140625" style="35" bestFit="1" customWidth="1"/>
    <col min="13570" max="13570" width="14.6640625" style="35" customWidth="1"/>
    <col min="13571" max="13571" width="19.5546875" style="35" customWidth="1"/>
    <col min="13572" max="13573" width="17.33203125" style="35" bestFit="1" customWidth="1"/>
    <col min="13574" max="13574" width="18.88671875" style="35" bestFit="1" customWidth="1"/>
    <col min="13575" max="13575" width="9.109375" style="35"/>
    <col min="13576" max="13576" width="23.44140625" style="35" bestFit="1" customWidth="1"/>
    <col min="13577" max="13577" width="15.44140625" style="35" bestFit="1" customWidth="1"/>
    <col min="13578" max="13822" width="9.109375" style="35"/>
    <col min="13823" max="13823" width="16.44140625" style="35" bestFit="1" customWidth="1"/>
    <col min="13824" max="13824" width="19.5546875" style="35" bestFit="1" customWidth="1"/>
    <col min="13825" max="13825" width="16.44140625" style="35" bestFit="1" customWidth="1"/>
    <col min="13826" max="13826" width="14.6640625" style="35" customWidth="1"/>
    <col min="13827" max="13827" width="19.5546875" style="35" customWidth="1"/>
    <col min="13828" max="13829" width="17.33203125" style="35" bestFit="1" customWidth="1"/>
    <col min="13830" max="13830" width="18.88671875" style="35" bestFit="1" customWidth="1"/>
    <col min="13831" max="13831" width="9.109375" style="35"/>
    <col min="13832" max="13832" width="23.44140625" style="35" bestFit="1" customWidth="1"/>
    <col min="13833" max="13833" width="15.44140625" style="35" bestFit="1" customWidth="1"/>
    <col min="13834" max="14078" width="9.109375" style="35"/>
    <col min="14079" max="14079" width="16.44140625" style="35" bestFit="1" customWidth="1"/>
    <col min="14080" max="14080" width="19.5546875" style="35" bestFit="1" customWidth="1"/>
    <col min="14081" max="14081" width="16.44140625" style="35" bestFit="1" customWidth="1"/>
    <col min="14082" max="14082" width="14.6640625" style="35" customWidth="1"/>
    <col min="14083" max="14083" width="19.5546875" style="35" customWidth="1"/>
    <col min="14084" max="14085" width="17.33203125" style="35" bestFit="1" customWidth="1"/>
    <col min="14086" max="14086" width="18.88671875" style="35" bestFit="1" customWidth="1"/>
    <col min="14087" max="14087" width="9.109375" style="35"/>
    <col min="14088" max="14088" width="23.44140625" style="35" bestFit="1" customWidth="1"/>
    <col min="14089" max="14089" width="15.44140625" style="35" bestFit="1" customWidth="1"/>
    <col min="14090" max="14334" width="9.109375" style="35"/>
    <col min="14335" max="14335" width="16.44140625" style="35" bestFit="1" customWidth="1"/>
    <col min="14336" max="14336" width="19.5546875" style="35" bestFit="1" customWidth="1"/>
    <col min="14337" max="14337" width="16.44140625" style="35" bestFit="1" customWidth="1"/>
    <col min="14338" max="14338" width="14.6640625" style="35" customWidth="1"/>
    <col min="14339" max="14339" width="19.5546875" style="35" customWidth="1"/>
    <col min="14340" max="14341" width="17.33203125" style="35" bestFit="1" customWidth="1"/>
    <col min="14342" max="14342" width="18.88671875" style="35" bestFit="1" customWidth="1"/>
    <col min="14343" max="14343" width="9.109375" style="35"/>
    <col min="14344" max="14344" width="23.44140625" style="35" bestFit="1" customWidth="1"/>
    <col min="14345" max="14345" width="15.44140625" style="35" bestFit="1" customWidth="1"/>
    <col min="14346" max="14590" width="9.109375" style="35"/>
    <col min="14591" max="14591" width="16.44140625" style="35" bestFit="1" customWidth="1"/>
    <col min="14592" max="14592" width="19.5546875" style="35" bestFit="1" customWidth="1"/>
    <col min="14593" max="14593" width="16.44140625" style="35" bestFit="1" customWidth="1"/>
    <col min="14594" max="14594" width="14.6640625" style="35" customWidth="1"/>
    <col min="14595" max="14595" width="19.5546875" style="35" customWidth="1"/>
    <col min="14596" max="14597" width="17.33203125" style="35" bestFit="1" customWidth="1"/>
    <col min="14598" max="14598" width="18.88671875" style="35" bestFit="1" customWidth="1"/>
    <col min="14599" max="14599" width="9.109375" style="35"/>
    <col min="14600" max="14600" width="23.44140625" style="35" bestFit="1" customWidth="1"/>
    <col min="14601" max="14601" width="15.44140625" style="35" bestFit="1" customWidth="1"/>
    <col min="14602" max="14846" width="9.109375" style="35"/>
    <col min="14847" max="14847" width="16.44140625" style="35" bestFit="1" customWidth="1"/>
    <col min="14848" max="14848" width="19.5546875" style="35" bestFit="1" customWidth="1"/>
    <col min="14849" max="14849" width="16.44140625" style="35" bestFit="1" customWidth="1"/>
    <col min="14850" max="14850" width="14.6640625" style="35" customWidth="1"/>
    <col min="14851" max="14851" width="19.5546875" style="35" customWidth="1"/>
    <col min="14852" max="14853" width="17.33203125" style="35" bestFit="1" customWidth="1"/>
    <col min="14854" max="14854" width="18.88671875" style="35" bestFit="1" customWidth="1"/>
    <col min="14855" max="14855" width="9.109375" style="35"/>
    <col min="14856" max="14856" width="23.44140625" style="35" bestFit="1" customWidth="1"/>
    <col min="14857" max="14857" width="15.44140625" style="35" bestFit="1" customWidth="1"/>
    <col min="14858" max="15102" width="9.109375" style="35"/>
    <col min="15103" max="15103" width="16.44140625" style="35" bestFit="1" customWidth="1"/>
    <col min="15104" max="15104" width="19.5546875" style="35" bestFit="1" customWidth="1"/>
    <col min="15105" max="15105" width="16.44140625" style="35" bestFit="1" customWidth="1"/>
    <col min="15106" max="15106" width="14.6640625" style="35" customWidth="1"/>
    <col min="15107" max="15107" width="19.5546875" style="35" customWidth="1"/>
    <col min="15108" max="15109" width="17.33203125" style="35" bestFit="1" customWidth="1"/>
    <col min="15110" max="15110" width="18.88671875" style="35" bestFit="1" customWidth="1"/>
    <col min="15111" max="15111" width="9.109375" style="35"/>
    <col min="15112" max="15112" width="23.44140625" style="35" bestFit="1" customWidth="1"/>
    <col min="15113" max="15113" width="15.44140625" style="35" bestFit="1" customWidth="1"/>
    <col min="15114" max="15358" width="9.109375" style="35"/>
    <col min="15359" max="15359" width="16.44140625" style="35" bestFit="1" customWidth="1"/>
    <col min="15360" max="15360" width="19.5546875" style="35" bestFit="1" customWidth="1"/>
    <col min="15361" max="15361" width="16.44140625" style="35" bestFit="1" customWidth="1"/>
    <col min="15362" max="15362" width="14.6640625" style="35" customWidth="1"/>
    <col min="15363" max="15363" width="19.5546875" style="35" customWidth="1"/>
    <col min="15364" max="15365" width="17.33203125" style="35" bestFit="1" customWidth="1"/>
    <col min="15366" max="15366" width="18.88671875" style="35" bestFit="1" customWidth="1"/>
    <col min="15367" max="15367" width="9.109375" style="35"/>
    <col min="15368" max="15368" width="23.44140625" style="35" bestFit="1" customWidth="1"/>
    <col min="15369" max="15369" width="15.44140625" style="35" bestFit="1" customWidth="1"/>
    <col min="15370" max="15614" width="9.109375" style="35"/>
    <col min="15615" max="15615" width="16.44140625" style="35" bestFit="1" customWidth="1"/>
    <col min="15616" max="15616" width="19.5546875" style="35" bestFit="1" customWidth="1"/>
    <col min="15617" max="15617" width="16.44140625" style="35" bestFit="1" customWidth="1"/>
    <col min="15618" max="15618" width="14.6640625" style="35" customWidth="1"/>
    <col min="15619" max="15619" width="19.5546875" style="35" customWidth="1"/>
    <col min="15620" max="15621" width="17.33203125" style="35" bestFit="1" customWidth="1"/>
    <col min="15622" max="15622" width="18.88671875" style="35" bestFit="1" customWidth="1"/>
    <col min="15623" max="15623" width="9.109375" style="35"/>
    <col min="15624" max="15624" width="23.44140625" style="35" bestFit="1" customWidth="1"/>
    <col min="15625" max="15625" width="15.44140625" style="35" bestFit="1" customWidth="1"/>
    <col min="15626" max="15870" width="9.109375" style="35"/>
    <col min="15871" max="15871" width="16.44140625" style="35" bestFit="1" customWidth="1"/>
    <col min="15872" max="15872" width="19.5546875" style="35" bestFit="1" customWidth="1"/>
    <col min="15873" max="15873" width="16.44140625" style="35" bestFit="1" customWidth="1"/>
    <col min="15874" max="15874" width="14.6640625" style="35" customWidth="1"/>
    <col min="15875" max="15875" width="19.5546875" style="35" customWidth="1"/>
    <col min="15876" max="15877" width="17.33203125" style="35" bestFit="1" customWidth="1"/>
    <col min="15878" max="15878" width="18.88671875" style="35" bestFit="1" customWidth="1"/>
    <col min="15879" max="15879" width="9.109375" style="35"/>
    <col min="15880" max="15880" width="23.44140625" style="35" bestFit="1" customWidth="1"/>
    <col min="15881" max="15881" width="15.44140625" style="35" bestFit="1" customWidth="1"/>
    <col min="15882" max="16126" width="9.109375" style="35"/>
    <col min="16127" max="16127" width="16.44140625" style="35" bestFit="1" customWidth="1"/>
    <col min="16128" max="16128" width="19.5546875" style="35" bestFit="1" customWidth="1"/>
    <col min="16129" max="16129" width="16.44140625" style="35" bestFit="1" customWidth="1"/>
    <col min="16130" max="16130" width="14.6640625" style="35" customWidth="1"/>
    <col min="16131" max="16131" width="19.5546875" style="35" customWidth="1"/>
    <col min="16132" max="16133" width="17.33203125" style="35" bestFit="1" customWidth="1"/>
    <col min="16134" max="16134" width="18.88671875" style="35" bestFit="1" customWidth="1"/>
    <col min="16135" max="16135" width="9.109375" style="35"/>
    <col min="16136" max="16136" width="23.44140625" style="35" bestFit="1" customWidth="1"/>
    <col min="16137" max="16137" width="15.44140625" style="35" bestFit="1" customWidth="1"/>
    <col min="16138" max="16384" width="9.109375" style="35"/>
  </cols>
  <sheetData>
    <row r="1" spans="1:9" x14ac:dyDescent="0.25">
      <c r="A1" s="33"/>
      <c r="B1" s="34"/>
      <c r="C1" s="34"/>
      <c r="D1" s="34"/>
      <c r="E1" s="34"/>
      <c r="F1" s="44"/>
    </row>
    <row r="2" spans="1:9" ht="14.4" x14ac:dyDescent="0.3">
      <c r="A2" s="107" t="s">
        <v>126</v>
      </c>
      <c r="B2" s="108"/>
      <c r="C2" s="108"/>
      <c r="D2" s="108"/>
      <c r="E2" s="108"/>
      <c r="F2" s="109"/>
    </row>
    <row r="3" spans="1:9" ht="13.8" thickBot="1" x14ac:dyDescent="0.3">
      <c r="A3" s="36"/>
      <c r="B3" s="45"/>
      <c r="C3" s="45"/>
      <c r="D3" s="45"/>
      <c r="E3" s="45"/>
      <c r="F3" s="46"/>
    </row>
    <row r="4" spans="1:9" ht="13.8" thickBot="1" x14ac:dyDescent="0.3">
      <c r="A4" s="113" t="s">
        <v>0</v>
      </c>
      <c r="B4" s="114"/>
      <c r="C4" s="114"/>
      <c r="D4" s="114"/>
      <c r="E4" s="115"/>
      <c r="F4" s="41" t="s">
        <v>1</v>
      </c>
    </row>
    <row r="5" spans="1:9" ht="13.8" thickBot="1" x14ac:dyDescent="0.3">
      <c r="A5" s="113"/>
      <c r="B5" s="114"/>
      <c r="C5" s="114"/>
      <c r="D5" s="114"/>
      <c r="E5" s="115"/>
      <c r="F5" s="41"/>
    </row>
    <row r="6" spans="1:9" ht="13.8" thickBot="1" x14ac:dyDescent="0.3">
      <c r="A6" s="116"/>
      <c r="B6" s="117"/>
      <c r="C6" s="117"/>
      <c r="D6" s="117"/>
      <c r="E6" s="117"/>
      <c r="F6" s="47"/>
    </row>
    <row r="7" spans="1:9" x14ac:dyDescent="0.25">
      <c r="A7" s="116" t="s">
        <v>127</v>
      </c>
      <c r="B7" s="117"/>
      <c r="C7" s="117"/>
      <c r="D7" s="117"/>
      <c r="E7" s="118"/>
      <c r="F7" s="48">
        <f>+'C12 BOQ '!I31</f>
        <v>0</v>
      </c>
    </row>
    <row r="8" spans="1:9" x14ac:dyDescent="0.25">
      <c r="A8" s="104" t="s">
        <v>128</v>
      </c>
      <c r="B8" s="105"/>
      <c r="C8" s="105"/>
      <c r="D8" s="105"/>
      <c r="E8" s="106"/>
      <c r="F8" s="49">
        <f>+'C12 BOQ '!I63</f>
        <v>0</v>
      </c>
    </row>
    <row r="9" spans="1:9" ht="13.2" customHeight="1" x14ac:dyDescent="0.25">
      <c r="A9" s="104" t="s">
        <v>129</v>
      </c>
      <c r="B9" s="105"/>
      <c r="C9" s="105"/>
      <c r="D9" s="105"/>
      <c r="E9" s="106"/>
      <c r="F9" s="49">
        <f>+'C12 BOQ '!I103</f>
        <v>0</v>
      </c>
    </row>
    <row r="10" spans="1:9" x14ac:dyDescent="0.25">
      <c r="A10" s="104" t="s">
        <v>130</v>
      </c>
      <c r="B10" s="105"/>
      <c r="C10" s="105"/>
      <c r="D10" s="105"/>
      <c r="E10" s="106"/>
      <c r="F10" s="49">
        <f>+'C12 BOQ '!I115</f>
        <v>0</v>
      </c>
    </row>
    <row r="11" spans="1:9" ht="13.8" thickBot="1" x14ac:dyDescent="0.3">
      <c r="A11" s="104" t="s">
        <v>131</v>
      </c>
      <c r="B11" s="105"/>
      <c r="C11" s="105"/>
      <c r="D11" s="105"/>
      <c r="E11" s="106"/>
      <c r="F11" s="49">
        <f>+'C12 BOQ '!I131</f>
        <v>0</v>
      </c>
      <c r="I11" s="37"/>
    </row>
    <row r="12" spans="1:9" x14ac:dyDescent="0.25">
      <c r="A12" s="110" t="s">
        <v>6</v>
      </c>
      <c r="B12" s="111"/>
      <c r="C12" s="111"/>
      <c r="D12" s="111"/>
      <c r="E12" s="112"/>
      <c r="F12" s="50">
        <f>SUM(F7:F11)</f>
        <v>0</v>
      </c>
      <c r="H12" s="38"/>
      <c r="I12" s="37"/>
    </row>
    <row r="13" spans="1:9" x14ac:dyDescent="0.25">
      <c r="A13" s="98" t="s">
        <v>7</v>
      </c>
      <c r="B13" s="99"/>
      <c r="C13" s="99"/>
      <c r="D13" s="99"/>
      <c r="E13" s="100"/>
      <c r="F13" s="49">
        <f>F12*15%</f>
        <v>0</v>
      </c>
      <c r="H13" s="39"/>
      <c r="I13" s="37"/>
    </row>
    <row r="14" spans="1:9" ht="13.8" thickBot="1" x14ac:dyDescent="0.3">
      <c r="A14" s="101" t="s">
        <v>8</v>
      </c>
      <c r="B14" s="102"/>
      <c r="C14" s="102"/>
      <c r="D14" s="102"/>
      <c r="E14" s="103"/>
      <c r="F14" s="51">
        <f>SUM(F13:F13)</f>
        <v>0</v>
      </c>
      <c r="H14" s="38"/>
      <c r="I14" s="37"/>
    </row>
    <row r="15" spans="1:9" x14ac:dyDescent="0.25">
      <c r="F15" s="40"/>
      <c r="I15" s="37"/>
    </row>
  </sheetData>
  <mergeCells count="12">
    <mergeCell ref="A13:E13"/>
    <mergeCell ref="A14:E14"/>
    <mergeCell ref="A9:E9"/>
    <mergeCell ref="A10:E10"/>
    <mergeCell ref="A2:F2"/>
    <mergeCell ref="A8:E8"/>
    <mergeCell ref="A11:E11"/>
    <mergeCell ref="A12:E12"/>
    <mergeCell ref="A4:E4"/>
    <mergeCell ref="A5:E5"/>
    <mergeCell ref="A6:E6"/>
    <mergeCell ref="A7:E7"/>
  </mergeCells>
  <pageMargins left="0.75" right="0.75" top="1" bottom="1" header="0.5" footer="0.5"/>
  <pageSetup paperSize="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C12 BOQ </vt:lpstr>
      <vt:lpstr>Summary</vt:lpstr>
      <vt:lpstr>Summary!Print_Area</vt:lpstr>
    </vt:vector>
  </TitlesOfParts>
  <Company>Johannesburg 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Mothusi Tholo</dc:creator>
  <cp:lastModifiedBy>Gcina Ndela</cp:lastModifiedBy>
  <cp:lastPrinted>2025-11-18T15:16:10Z</cp:lastPrinted>
  <dcterms:created xsi:type="dcterms:W3CDTF">2025-10-11T04:17:43Z</dcterms:created>
  <dcterms:modified xsi:type="dcterms:W3CDTF">2025-11-26T09:18:09Z</dcterms:modified>
</cp:coreProperties>
</file>