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 tabRatio="865" activeTab="11"/>
  </bookViews>
  <sheets>
    <sheet name="1200A" sheetId="62" r:id="rId1"/>
    <sheet name="1200A SMME" sheetId="65" r:id="rId2"/>
    <sheet name="1200C" sheetId="2" r:id="rId3"/>
    <sheet name="1200D" sheetId="3" r:id="rId4"/>
    <sheet name="1200DB" sheetId="4" r:id="rId5"/>
    <sheet name="1200DK" sheetId="5" r:id="rId6"/>
    <sheet name="2001 CC1" sheetId="9" r:id="rId7"/>
    <sheet name="1200HA" sheetId="13" r:id="rId8"/>
    <sheet name="1200L" sheetId="15" r:id="rId9"/>
    <sheet name="1200LB" sheetId="16" r:id="rId10"/>
    <sheet name="1200LE" sheetId="58" r:id="rId11"/>
    <sheet name="1200LG" sheetId="21" r:id="rId12"/>
    <sheet name="1200ME" sheetId="63" r:id="rId13"/>
    <sheet name="1200MF " sheetId="59" r:id="rId14"/>
    <sheet name="PART PC" sheetId="54" r:id="rId15"/>
    <sheet name="PART PD" sheetId="60" r:id="rId16"/>
    <sheet name="ELECTRICAL" sheetId="61" r:id="rId17"/>
    <sheet name="MECHANICAL" sheetId="64" r:id="rId18"/>
    <sheet name="SANS-SUM" sheetId="53" r:id="rId19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a">#REF!</definedName>
    <definedName name="\b">#REF!</definedName>
    <definedName name="\d">[1]ACTLY!$AZ$3</definedName>
    <definedName name="\L">#REF!</definedName>
    <definedName name="\p">[1]ACTLY!#REF!</definedName>
    <definedName name="\P1">[1]ACTLY!$Z$5:$AU$5</definedName>
    <definedName name="\P2">[1]ACTLY!#REF!</definedName>
    <definedName name="\P3">[1]ACTLY!#REF!</definedName>
    <definedName name="\PAGE10">#REF!</definedName>
    <definedName name="\q">#REF!</definedName>
    <definedName name="\r">#REF!</definedName>
    <definedName name="_____usd102">#REF!</definedName>
    <definedName name="____usd102">#REF!</definedName>
    <definedName name="___usd102">#REF!</definedName>
    <definedName name="__usd102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1">'[2]Labour Table'!$A$17:$CB$231</definedName>
    <definedName name="_b2">[2]Cost!$A$17:$CB$249</definedName>
    <definedName name="_BRN1">#REF!</definedName>
    <definedName name="_BRN2">#REF!</definedName>
    <definedName name="_BRN3">#REF!</definedName>
    <definedName name="_BRN4">#REF!</definedName>
    <definedName name="_BRN5">#REF!</definedName>
    <definedName name="_BRN6">#REF!</definedName>
    <definedName name="_BRN7">#REF!</definedName>
    <definedName name="_Est110">#REF!</definedName>
    <definedName name="_EST120">#REF!</definedName>
    <definedName name="_Est122">#REF!</definedName>
    <definedName name="_Est130">#REF!</definedName>
    <definedName name="_Est140">#REF!</definedName>
    <definedName name="_Est150">#REF!</definedName>
    <definedName name="_Est1740">#REF!</definedName>
    <definedName name="_Est210">#REF!</definedName>
    <definedName name="_Est220">#REF!</definedName>
    <definedName name="_Est240">#REF!</definedName>
    <definedName name="_Est290">#REF!</definedName>
    <definedName name="_Est300">[3]Factors!#REF!</definedName>
    <definedName name="_Est310">#REF!</definedName>
    <definedName name="_Est390">#REF!</definedName>
    <definedName name="_Est620">#REF!</definedName>
    <definedName name="_Est650">#REF!</definedName>
    <definedName name="_Est660">#REF!</definedName>
    <definedName name="_Est810">#REF!</definedName>
    <definedName name="_Est820">#REF!</definedName>
    <definedName name="_Est840">#REF!</definedName>
    <definedName name="_Est850">#REF!</definedName>
    <definedName name="_Est860">#REF!</definedName>
    <definedName name="_Est880">#REF!</definedName>
    <definedName name="_Est890">#REF!</definedName>
    <definedName name="_Est920">#REF!</definedName>
    <definedName name="_Est930">#REF!</definedName>
    <definedName name="_GoBack" localSheetId="17">MECHANICAL!#REF!</definedName>
    <definedName name="_MED15">#REF!</definedName>
    <definedName name="_Order1" hidden="1">255</definedName>
    <definedName name="_Order2" hidden="1">0</definedName>
    <definedName name="_Parse_In" hidden="1">[1]ACTLY!$A$1:$O$5</definedName>
    <definedName name="_Parse_Out" hidden="1">[1]ACTLY!#REF!</definedName>
    <definedName name="_ret1">#REF!</definedName>
    <definedName name="_rte1">#REF!</definedName>
    <definedName name="_ss1">'[2]Lab Rates Table'!$A$5:$H$212</definedName>
    <definedName name="_T100015">#REF!</definedName>
    <definedName name="_T160015">#REF!</definedName>
    <definedName name="_T400015">#REF!</definedName>
    <definedName name="_usd102">#REF!</definedName>
    <definedName name="a">#REF!</definedName>
    <definedName name="A_GM">[4]Coeff!$F$139</definedName>
    <definedName name="aaaaa">[5]Cover!$I$34</definedName>
    <definedName name="abs_power">#REF!</definedName>
    <definedName name="Address" localSheetId="0">#REF!</definedName>
    <definedName name="Address" localSheetId="1">#REF!</definedName>
    <definedName name="Address" localSheetId="14">#REF!</definedName>
    <definedName name="Address">#REF!</definedName>
    <definedName name="AM_Aid">[4]Coeff!$F$137</definedName>
    <definedName name="apex1">#REF!</definedName>
    <definedName name="apex2">#REF!</definedName>
    <definedName name="AreaStoped">#REF!</definedName>
    <definedName name="AS2DocOpenMode" hidden="1">"AS2DocumentEdit"</definedName>
    <definedName name="asa" hidden="1">{#N/A,#N/A,FALSE,"Aging Summary";#N/A,#N/A,FALSE,"Ratio Analysis";#N/A,#N/A,FALSE,"Test 120 Day Accts";#N/A,#N/A,FALSE,"Tickmarks"}</definedName>
    <definedName name="AssetCat">[6]SOFA!$I$571:$I$621</definedName>
    <definedName name="Award_Date">[7]Deliverables!$O$1</definedName>
    <definedName name="b">'[8]All1'!#REF!</definedName>
    <definedName name="BACKUP">#REF!</definedName>
    <definedName name="BaseRates">#REF!</definedName>
    <definedName name="BasicSalary">[4]BasicSal!$A$3:$P$285</definedName>
    <definedName name="belt_ID">#REF!</definedName>
    <definedName name="BIN_501B103_104">[9]BINS!#REF!</definedName>
    <definedName name="BIN_513B101">[9]BINS!#REF!</definedName>
    <definedName name="BIN_513B103">[9]BINS!#REF!</definedName>
    <definedName name="boedescription">'C:\Users\ricardm\Desktop\DATA BASE MASTER - 2012-01 19 Rev 05 (Ricard).xlsx'!Drawing_Input[BOE DESCRIPTION:]</definedName>
    <definedName name="Boltlength">'[10]Dimension Sheet '!$D$267:$D$306</definedName>
    <definedName name="Boltsize">'C:\Users\khatijag\AppData\Local\Microsoft\Windows\Temporary Internet Files\Content.Outlook\K9AI42R9\Driver''s cabin.xlsx'!Bolt_Input[[#Headers],[M6]:[M36]]</definedName>
    <definedName name="BPlan">'[11]Data BUD'!$D$3:$Q$36</definedName>
    <definedName name="BPlanVar">'[11]Data Latest LE'!$D$39:$Q$71</definedName>
    <definedName name="C_">#REF!</definedName>
    <definedName name="Capacity">#REF!</definedName>
    <definedName name="CATA">#REF!</definedName>
    <definedName name="CATB">#REF!</definedName>
    <definedName name="CCSExport">[4]CCS_Export!$B$6:$ER$664</definedName>
    <definedName name="City" localSheetId="0">#REF!</definedName>
    <definedName name="City" localSheetId="1">#REF!</definedName>
    <definedName name="City" localSheetId="14">#REF!</definedName>
    <definedName name="City">#REF!</definedName>
    <definedName name="Code" localSheetId="0" hidden="1">#REF!</definedName>
    <definedName name="Code" localSheetId="1" hidden="1">#REF!</definedName>
    <definedName name="Code" localSheetId="14" hidden="1">#REF!</definedName>
    <definedName name="Code" hidden="1">#REF!</definedName>
    <definedName name="coefficient">#REF!</definedName>
    <definedName name="Company" localSheetId="14">#REF!</definedName>
    <definedName name="Company">#REF!</definedName>
    <definedName name="component">'C:\Users\khatijag\AppData\Local\Microsoft\Windows\Temporary Internet Files\Content.Outlook\K9AI42R9\Driver''s cabin.xlsx'!Table18[[#All],[Component]]</definedName>
    <definedName name="Contract_Type">#REF!</definedName>
    <definedName name="CONVEYOR_402C001_3">#REF!</definedName>
    <definedName name="CONVEYOR_402C005">#REF!</definedName>
    <definedName name="CONVEYOR_402C006">#REF!</definedName>
    <definedName name="CONVEYOR_501C001">#REF!</definedName>
    <definedName name="CONVEYOR_501C002">#REF!</definedName>
    <definedName name="CONVEYOR_501C003">#REF!</definedName>
    <definedName name="CONVEYOR_501C005">#REF!</definedName>
    <definedName name="CONVEYOR_501C006">#REF!</definedName>
    <definedName name="CONVEYOR_513C001">#REF!</definedName>
    <definedName name="CONVEYOR_513C003">#REF!</definedName>
    <definedName name="Country" localSheetId="14">#REF!</definedName>
    <definedName name="Country">#REF!</definedName>
    <definedName name="CPRES">#REF!</definedName>
    <definedName name="CPREV">#REF!</definedName>
    <definedName name="_xlnm.Criteria">#REF!</definedName>
    <definedName name="Criteria_MI">#REF!</definedName>
    <definedName name="CYCLONE_SUPPORT">#REF!</definedName>
    <definedName name="data">#REF!</definedName>
    <definedName name="DATA_LIST">#REF!</definedName>
    <definedName name="data1" localSheetId="14" hidden="1">#REF!</definedName>
    <definedName name="data1" hidden="1">#REF!</definedName>
    <definedName name="data2" localSheetId="14" hidden="1">#REF!</definedName>
    <definedName name="data2" hidden="1">#REF!</definedName>
    <definedName name="data3" localSheetId="14" hidden="1">#REF!</definedName>
    <definedName name="data3" hidden="1">#REF!</definedName>
    <definedName name="Database">#REF!</definedName>
    <definedName name="Database_MI">#REF!</definedName>
    <definedName name="Date">'C:\Users\khatijag\AppData\Local\Microsoft\Windows\Temporary Internet Files\Content.Outlook\K9AI42R9\Driver''s cabin.xlsx'!CPI_Table[#Headers]</definedName>
    <definedName name="Date_Award">'[12]18 BOQ'!$D$10</definedName>
    <definedName name="Diners">#REF!</definedName>
    <definedName name="DIRECTORS">#REF!</definedName>
    <definedName name="Discount" localSheetId="14" hidden="1">#REF!</definedName>
    <definedName name="Discount" hidden="1">#REF!</definedName>
    <definedName name="display_area_2" localSheetId="14" hidden="1">#REF!</definedName>
    <definedName name="display_area_2" hidden="1">#REF!</definedName>
    <definedName name="DRDrillRod">'[13]2x2 Orepass'!$F$6</definedName>
    <definedName name="EBIT_AREA">#REF!</definedName>
    <definedName name="elec">#REF!</definedName>
    <definedName name="Email" localSheetId="14">#REF!</definedName>
    <definedName name="Email">#REF!</definedName>
    <definedName name="End_Date">#REF!</definedName>
    <definedName name="END_of_PRICE_FIX_SUMMARY">#REF!</definedName>
    <definedName name="ery">'[14]m3 Schedule'!#REF!</definedName>
    <definedName name="Escl_Bonus">[4]Coeff!$F$75</definedName>
    <definedName name="Escl_CarAllow">[4]Coeff!$F$78</definedName>
    <definedName name="Escl_Housing_Sal">[4]Coeff!$F$76</definedName>
    <definedName name="ESCL_RATES">'[15]Escl Rates'!$B$8:$M$408</definedName>
    <definedName name="Escl_Salaried">[4]Coeff!$F$72</definedName>
    <definedName name="_xlnm.Extract">#REF!</definedName>
    <definedName name="Extract_MI">#REF!</definedName>
    <definedName name="f">#REF!</definedName>
    <definedName name="FaceAdvance">#REF!</definedName>
    <definedName name="FaceAvailable">#REF!</definedName>
    <definedName name="FaceUtilPC">#REF!</definedName>
    <definedName name="FaceWorked">#REF!</definedName>
    <definedName name="Fax" localSheetId="14">#REF!</definedName>
    <definedName name="Fax">#REF!</definedName>
    <definedName name="FCode" localSheetId="14" hidden="1">#REF!</definedName>
    <definedName name="FCode" hidden="1">#REF!</definedName>
    <definedName name="fdgd">#REF!</definedName>
    <definedName name="file_names">#REF!</definedName>
    <definedName name="File_Paths">#REF!</definedName>
    <definedName name="FinanceMan">#REF!</definedName>
    <definedName name="Flex1">#REF!,#REF!,#REF!,#REF!,#REF!,#REF!</definedName>
    <definedName name="FRNO">[16]Working!$B$6</definedName>
    <definedName name="GENERAL">#REF!</definedName>
    <definedName name="GENERAL_SETTINGS_AND_CONVEYOR__INFORMATION">#REF!</definedName>
    <definedName name="Generic1Hdr">'[17]Generic Type 1-2'!$C$2:$F$2</definedName>
    <definedName name="Generic1Lbl">'[17]Generic Type 1-2'!$A$3:$A$8</definedName>
    <definedName name="Generic2Hdr">'[17]Generic Type 2-3'!$C$2:$BX$2</definedName>
    <definedName name="Grade">'[18]M10 Open pit cost model'!$O$12:$P$23</definedName>
    <definedName name="GRAPH1">#REF!</definedName>
    <definedName name="GRAPH2">#REF!</definedName>
    <definedName name="grease_qty">#REF!</definedName>
    <definedName name="GreaseRate">#REF!</definedName>
    <definedName name="gsd">#REF!</definedName>
    <definedName name="harbor" hidden="1">{#N/A,#N/A,FALSE,"Summary";#N/A,#N/A,FALSE,"Stlwk 1";#N/A,#N/A,FALSE,"Stlwk 2";#N/A,#N/A,FALSE,"Stlwk 3";#N/A,#N/A,FALSE,"Stlwk 4";#N/A,#N/A,FALSE,"Stlwk 5";#N/A,#N/A,FALSE,"Stlwk 6";#N/A,#N/A,FALSE,"Stlwk 7";#N/A,#N/A,FALSE,"Stlwk 8";#N/A,#N/A,FALSE,"Stlwk 9";#N/A,#N/A,FALSE,"Stlwk 10";#N/A,#N/A,FALSE,"Stlwk 11";#N/A,#N/A,FALSE,"Stlwk 12"}</definedName>
    <definedName name="harbour" hidden="1">{#N/A,#N/A,FALSE,"Summary";#N/A,#N/A,FALSE,"Stlwk 1";#N/A,#N/A,FALSE,"Stlwk 2";#N/A,#N/A,FALSE,"Stlwk 3";#N/A,#N/A,FALSE,"Stlwk 4";#N/A,#N/A,FALSE,"Stlwk 5";#N/A,#N/A,FALSE,"Stlwk 6";#N/A,#N/A,FALSE,"Stlwk 7";#N/A,#N/A,FALSE,"Stlwk 8";#N/A,#N/A,FALSE,"Stlwk 9";#N/A,#N/A,FALSE,"Stlwk 10";#N/A,#N/A,FALSE,"Stlwk 11";#N/A,#N/A,FALSE,"Stlwk 12"}</definedName>
    <definedName name="hhhhh">#REF!</definedName>
    <definedName name="HiddenRows" localSheetId="14" hidden="1">#REF!</definedName>
    <definedName name="HiddenRows" hidden="1">#REF!</definedName>
    <definedName name="hinnat">#REF!</definedName>
    <definedName name="Hrs">#REF!</definedName>
    <definedName name="HVYS15">#REF!</definedName>
    <definedName name="Hyd_Qty">#REF!</definedName>
    <definedName name="HydRate">#REF!</definedName>
    <definedName name="Id_Rolls">#REF!</definedName>
    <definedName name="Idler_It_No">#REF!</definedName>
    <definedName name="ILMENITE_BLDG.">[9]EQUIP!#REF!</definedName>
    <definedName name="ins_power">#REF!</definedName>
    <definedName name="Internal_Item_Number">'C:\Users\khatijag\AppData\Local\Microsoft\Windows\Temporary Internet Files\Content.Outlook\K9AI42R9\Rock winderhouse2013-09-19.xlsx'!Table5[[#All],[Internal Item Number]]</definedName>
    <definedName name="Items_01">#REF!</definedName>
    <definedName name="Kbelt">#REF!</definedName>
    <definedName name="kfjgzkjdsf">#REF!</definedName>
    <definedName name="kg2oz">32.1507</definedName>
    <definedName name="KLMJ">#REF!</definedName>
    <definedName name="L">#REF!</definedName>
    <definedName name="LateLE">'[11]Data Latest LE'!$D$3:$Q$36</definedName>
    <definedName name="lebcfwork">#REF!</definedName>
    <definedName name="List_BeltLevel">[19]Tables!$M$3:$M$40</definedName>
    <definedName name="List_Location">[19]Tables!$P$3:$P$11</definedName>
    <definedName name="List_MO">[19]Tables!$N$3:$N$24</definedName>
    <definedName name="List_Shaft">[19]Tables!$K$3:$K$13</definedName>
    <definedName name="List_ShiftBoss">[19]Tables!$O$3:$O$32</definedName>
    <definedName name="List_SubShaft">[19]Tables!$J$3:$J$10</definedName>
    <definedName name="List_Total">'[20]Capex Item List'!$A$4:$R$565</definedName>
    <definedName name="List_WPlace">[19]Tables!$L$3:$L$583</definedName>
    <definedName name="LL">#REF!</definedName>
    <definedName name="Loaders_TURKU_102">#REF!</definedName>
    <definedName name="LOOKUP_C10_Descriptions">#REF!</definedName>
    <definedName name="LOOKUP_C10_Descriptions_ONLY">[21]Deliverables!$H$5:$H$95</definedName>
    <definedName name="LOOKUP_Contract_Type">#REF!</definedName>
    <definedName name="lube_Qty">#REF!</definedName>
    <definedName name="M_Plus">[4]Coeff!$F$138</definedName>
    <definedName name="maint_item">#REF!</definedName>
    <definedName name="Marius">#REF!</definedName>
    <definedName name="MatGL">[22]MatGL!$A$1:$G$30290</definedName>
    <definedName name="MatPrice">[22]MatPrice!$A$1:$Q$20470</definedName>
    <definedName name="mech">#REF!</definedName>
    <definedName name="MEDSB15">#REF!</definedName>
    <definedName name="MEDSG">#REF!</definedName>
    <definedName name="MJB">#REF!</definedName>
    <definedName name="MJBN">#REF!</definedName>
    <definedName name="months">#REF!</definedName>
    <definedName name="Mot_Code">#REF!</definedName>
    <definedName name="Mot_Decription">#REF!</definedName>
    <definedName name="Mot_Power">#REF!</definedName>
    <definedName name="MRK_STOPING">#REF!</definedName>
    <definedName name="Name" localSheetId="14">#REF!</definedName>
    <definedName name="Name">#REF!</definedName>
    <definedName name="Name1">#REF!</definedName>
    <definedName name="NoPPH">[4]Coeff!$G$19</definedName>
    <definedName name="oil_ItemNo">#REF!</definedName>
    <definedName name="OilRate">#REF!</definedName>
    <definedName name="oo">'[23]Sch.10(2)'!#REF!</definedName>
    <definedName name="ooo">#REF!</definedName>
    <definedName name="Operating_Instructions">#REF!</definedName>
    <definedName name="OrderTable" localSheetId="14" hidden="1">#REF!</definedName>
    <definedName name="OrderTable" hidden="1">#REF!</definedName>
    <definedName name="ORGrade">#REF!</definedName>
    <definedName name="OTSunCatB">[4]Coeff!$H$14</definedName>
    <definedName name="OTWeekCatB">[4]Coeff!$G$14</definedName>
    <definedName name="OverHeads">[4]Coeff!$F$80</definedName>
    <definedName name="p">'[24]Schedule 3 - Conveyor 14S100'!#REF!</definedName>
    <definedName name="PAGE1">#REF!</definedName>
    <definedName name="PAGE2">#REF!</definedName>
    <definedName name="Payment">#REF!</definedName>
    <definedName name="pg">#REF!</definedName>
    <definedName name="PGMHoistedKg">#REF!</definedName>
    <definedName name="Phone" localSheetId="14">#REF!</definedName>
    <definedName name="Phone">#REF!</definedName>
    <definedName name="PIPEDATA">#REF!</definedName>
    <definedName name="PlantCap">#REF!</definedName>
    <definedName name="PlntAreaHdr">'[17]Plant Areas'!$C$2:$L$2</definedName>
    <definedName name="PlntAreaLbl">'[17]Plant Areas'!$A$3:$A$12</definedName>
    <definedName name="PMRfinance">#REF!</definedName>
    <definedName name="PMRmetalACCOUNTINGtwo">#REF!</definedName>
    <definedName name="PMRmetalACCOUNTSone">#REF!</definedName>
    <definedName name="PRES">#REF!</definedName>
    <definedName name="PREV">#REF!</definedName>
    <definedName name="PrevLE">'[11]Data Prev LE'!$D$3:$Q$36</definedName>
    <definedName name="PrevLEVar">'[11]Data Latest LE'!$D$74:$Q$106</definedName>
    <definedName name="PRINT">[25]BPsum!#REF!</definedName>
    <definedName name="_xlnm.Print_Area" localSheetId="0">'1200A'!$A$3:$G$384</definedName>
    <definedName name="_xlnm.Print_Area" localSheetId="1">'1200A SMME'!$A$1:$G$69</definedName>
    <definedName name="_xlnm.Print_Area" localSheetId="2">'1200C'!$A$3:$I$226</definedName>
    <definedName name="_xlnm.Print_Area" localSheetId="3">'1200D'!$A$2:$I$83</definedName>
    <definedName name="_xlnm.Print_Area" localSheetId="4">'1200DB'!$A$2:$I$228</definedName>
    <definedName name="_xlnm.Print_Area" localSheetId="5">'1200DK'!$A$2:$I$81</definedName>
    <definedName name="_xlnm.Print_Area" localSheetId="7">'1200HA'!$A$3:$I$165</definedName>
    <definedName name="_xlnm.Print_Area" localSheetId="8">'1200L'!$A$3:$I$629</definedName>
    <definedName name="_xlnm.Print_Area" localSheetId="9">'1200LB'!$A$2:$I$76</definedName>
    <definedName name="_xlnm.Print_Area" localSheetId="10">'1200LE'!$A$1:$I$87</definedName>
    <definedName name="_xlnm.Print_Area" localSheetId="11">'1200LG'!$A$3:$I$707</definedName>
    <definedName name="_xlnm.Print_Area" localSheetId="12">'1200ME'!$A$1:$I$82</definedName>
    <definedName name="_xlnm.Print_Area" localSheetId="13">'1200MF '!$A$1:$I$83</definedName>
    <definedName name="_xlnm.Print_Area" localSheetId="6">'2001 CC1'!$A$3:$I$388</definedName>
    <definedName name="_xlnm.Print_Area" localSheetId="16">ELECTRICAL!$A$1:$I$1065</definedName>
    <definedName name="_xlnm.Print_Area" localSheetId="17">MECHANICAL!$A$1:$G$413</definedName>
    <definedName name="_xlnm.Print_Area" localSheetId="14">'PART PC'!$A$1:$I$307</definedName>
    <definedName name="_xlnm.Print_Area" localSheetId="15">'PART PD'!$A$1:$I$72</definedName>
    <definedName name="_xlnm.Print_Area" localSheetId="18">'SANS-SUM'!$A$1:$H$66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odBonus">[26]Coeff!$G$25:$G$27</definedName>
    <definedName name="ProdForm" localSheetId="0" hidden="1">#REF!</definedName>
    <definedName name="ProdForm" localSheetId="1" hidden="1">#REF!</definedName>
    <definedName name="ProdForm" localSheetId="14" hidden="1">#REF!</definedName>
    <definedName name="ProdForm" hidden="1">#REF!</definedName>
    <definedName name="Product" localSheetId="0" hidden="1">#REF!</definedName>
    <definedName name="Product" localSheetId="1" hidden="1">#REF!</definedName>
    <definedName name="Product" localSheetId="14" hidden="1">#REF!</definedName>
    <definedName name="Product" hidden="1">#REF!</definedName>
    <definedName name="profit">#REF!</definedName>
    <definedName name="profit_MU">#REF!</definedName>
    <definedName name="ProgrammeM">#REF!</definedName>
    <definedName name="ProjectCat">#REF!</definedName>
    <definedName name="ProjectPhase">#REF!</definedName>
    <definedName name="Projects">[27]names!$C$2:$C$18</definedName>
    <definedName name="PS_NEW">[28]Setup!$D$12</definedName>
    <definedName name="PSOMang">#REF!</definedName>
    <definedName name="qqqqqqqqqqqqq">#REF!</definedName>
    <definedName name="Range">#REF!</definedName>
    <definedName name="Rate_Power">#REF!</definedName>
    <definedName name="RCArea" localSheetId="0" hidden="1">#REF!</definedName>
    <definedName name="RCArea" localSheetId="1" hidden="1">#REF!</definedName>
    <definedName name="RCArea" localSheetId="14" hidden="1">#REF!</definedName>
    <definedName name="RCArea" hidden="1">#REF!</definedName>
    <definedName name="Recorder">#N/A</definedName>
    <definedName name="Reef">'[29]Cash Outflow'!#REF!</definedName>
    <definedName name="ReefDevGrade">#REF!</definedName>
    <definedName name="ReefDevPGM">#REF!</definedName>
    <definedName name="ReefDevPriM">#REF!</definedName>
    <definedName name="ReefDevSecM">#REF!</definedName>
    <definedName name="ReefDevTotM">#REF!</definedName>
    <definedName name="ReefDevTotT">#REF!</definedName>
    <definedName name="ReefDevTperM">#REF!</definedName>
    <definedName name="ReefLossPC">#REF!</definedName>
    <definedName name="Ref">#REF!</definedName>
    <definedName name="RET">#REF!</definedName>
    <definedName name="Retension">#REF!</definedName>
    <definedName name="retention">#REF!</definedName>
    <definedName name="retention1">[5]Cover!$J$19</definedName>
    <definedName name="risk">#REF!</definedName>
    <definedName name="RiskAfterRecalcMacro" hidden="1">""</definedName>
    <definedName name="RiskAfterSimMacro" hidden="1">""</definedName>
    <definedName name="riskATSSboxGraph">FALSE</definedName>
    <definedName name="riskATSSincludeSimtables">TRUE</definedName>
    <definedName name="riskATSSinputsGraphs">FALSE</definedName>
    <definedName name="riskATSSoutputStatistic">8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FALSE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RMA_Sal">[4]Coeff!$AH$4</definedName>
    <definedName name="RngAvgKW">'[30]Equipment List'!#REF!</definedName>
    <definedName name="RngBtmRow">'[30]Equipment List'!#REF!</definedName>
    <definedName name="RngCommentsStyle">'[17]Duty Point &amp; Size No'!$E$142:$E$152</definedName>
    <definedName name="RngDutyPt">'[30]Equipment List'!#REF!</definedName>
    <definedName name="RngEqptLst">'[30]Equipment List'!#REF!</definedName>
    <definedName name="RngGeneric2">'[30]Equipment List'!#REF!</definedName>
    <definedName name="RngPeakKW">'[30]Equipment List'!#REF!</definedName>
    <definedName name="RngSize">'[30]Equipment List'!#REF!</definedName>
    <definedName name="RngTopRow">'[30]Equipment List'!$A$1:$P$1</definedName>
    <definedName name="RngTotKW">'[30]Equipment List'!#REF!</definedName>
    <definedName name="Rpt_Summary">'[20]Report 1 Cross Tab'!$B$10:$J$51</definedName>
    <definedName name="RSC">[4]Coeff!$AD$4</definedName>
    <definedName name="rte">#REF!</definedName>
    <definedName name="ScalpGrade">#REF!</definedName>
    <definedName name="ScalpPGM">#REF!</definedName>
    <definedName name="ScalpTons">#REF!</definedName>
    <definedName name="Schedule">[1]ACTLY!$L$1:$T$5</definedName>
    <definedName name="SCOPE_OF_SUPPLY___RESPONSIBILITIES">#REF!</definedName>
    <definedName name="SCREEN_402_SC01">#REF!</definedName>
    <definedName name="Serv">#REF!</definedName>
    <definedName name="SFDG">#REF!</definedName>
    <definedName name="SGBroken">#REF!</definedName>
    <definedName name="SGSolid">#REF!</definedName>
    <definedName name="ShaftCapacityT">#REF!</definedName>
    <definedName name="ShaftHeadGrade">#REF!</definedName>
    <definedName name="sheet_names">#REF!</definedName>
    <definedName name="Sheet2">'[31]m3 Schedule'!#REF!</definedName>
    <definedName name="skdwjh">#REF!,#REF!,#REF!,#REF!,#REF!,#REF!</definedName>
    <definedName name="SORT_C10_Descriptions">[21]Deliverables!$A$6:$N$95</definedName>
    <definedName name="SpecialPrice" localSheetId="14" hidden="1">#REF!</definedName>
    <definedName name="SpecialPrice" hidden="1">#REF!</definedName>
    <definedName name="SPMEE">#REF!</definedName>
    <definedName name="Start_Date">'[12]18 BOQ'!$D$8</definedName>
    <definedName name="State" localSheetId="14">#REF!</definedName>
    <definedName name="State">#REF!</definedName>
    <definedName name="Std_Bank___Gold">#REF!</definedName>
    <definedName name="steelcode">'C:\Users\khatijag\AppData\Local\Microsoft\Windows\Temporary Internet Files\Content.Outlook\K9AI42R9\Driver''s cabin.xlsx'!Steel_Input[Code]</definedName>
    <definedName name="StopeTotTons">#REF!</definedName>
    <definedName name="StopeWidth">#REF!</definedName>
    <definedName name="struc">#REF!</definedName>
    <definedName name="SubCat">#REF!</definedName>
    <definedName name="successful">#REF!</definedName>
    <definedName name="support">#REF!</definedName>
    <definedName name="Supports">#REF!</definedName>
    <definedName name="SweepGrade">#REF!</definedName>
    <definedName name="SweepPGM">#REF!</definedName>
    <definedName name="SweepTons">#REF!</definedName>
    <definedName name="t">[9]BINS!#REF!</definedName>
    <definedName name="TABD15">#REF!</definedName>
    <definedName name="table">#REF!</definedName>
    <definedName name="tbl_ProdInfo" localSheetId="14" hidden="1">#REF!</definedName>
    <definedName name="tbl_ProdInfo" hidden="1">#REF!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ChangeThreshold">0.01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tQty">#REF!</definedName>
    <definedName name="TotShifts">[4]Coeff!$G$17</definedName>
    <definedName name="tq">#REF!</definedName>
    <definedName name="TRIPSPERHOUR">'[32]Hoist Cycle'!$J$52</definedName>
    <definedName name="trjkgf">#REF!</definedName>
    <definedName name="UG2_STOPING">#REF!</definedName>
    <definedName name="UIP">'[31]m3 Schedule'!#REF!</definedName>
    <definedName name="UNIT_1">#REF!</definedName>
    <definedName name="UNIT_2">#REF!</definedName>
    <definedName name="UNIT_3">#REF!</definedName>
    <definedName name="UNIT_4">#REF!</definedName>
    <definedName name="UNIT_7">#REF!</definedName>
    <definedName name="UNIT_8">#REF!</definedName>
    <definedName name="Units">[33]ATTRIBUTES!$J$5:$J$20</definedName>
    <definedName name="UOM">'[12]18 BOQ'!$D$12</definedName>
    <definedName name="UOM_NEW">[34]Setup!$D$12</definedName>
    <definedName name="Variance">[1]ACTLY!$A$1:$J$5</definedName>
    <definedName name="Variances">[1]ACTLY!$A$1:$J$5</definedName>
    <definedName name="Waste">'[29]Cash Outflow'!#REF!</definedName>
    <definedName name="WDevSecM">#REF!</definedName>
    <definedName name="WDevTotM">#REF!</definedName>
    <definedName name="WDevTotT">#REF!</definedName>
    <definedName name="WDevTperM">#REF!</definedName>
    <definedName name="Workings">[1]ACTLY!$L$1:$T$5</definedName>
    <definedName name="wrn.Aging._.and._.Trend._.Analysis." hidden="1">{#N/A,#N/A,FALSE,"Aging Summary";#N/A,#N/A,FALSE,"Ratio Analysis";#N/A,#N/A,FALSE,"Test 120 Day Accts";#N/A,#N/A,FALSE,"Tickmarks"}</definedName>
    <definedName name="wrn.FULL." hidden="1">{#N/A,#N/A,FALSE,"Summary";#N/A,#N/A,FALSE,"Stlwk 1";#N/A,#N/A,FALSE,"Stlwk 2";#N/A,#N/A,FALSE,"Stlwk 3";#N/A,#N/A,FALSE,"Stlwk 4";#N/A,#N/A,FALSE,"Stlwk 5";#N/A,#N/A,FALSE,"Stlwk 6";#N/A,#N/A,FALSE,"Stlwk 7";#N/A,#N/A,FALSE,"Stlwk 8";#N/A,#N/A,FALSE,"Stlwk 9";#N/A,#N/A,FALSE,"Stlwk 10";#N/A,#N/A,FALSE,"Stlwk 11";#N/A,#N/A,FALSE,"Stlwk 12"}</definedName>
    <definedName name="yey">#REF!</definedName>
    <definedName name="Zip" localSheetId="14">#REF!</definedName>
    <definedName name="Zi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<sst xmlns="http://schemas.openxmlformats.org/spreadsheetml/2006/main" count="5031" uniqueCount="1911">
  <si>
    <t>GENERAL</t>
  </si>
  <si>
    <t>PAYMENT</t>
  </si>
  <si>
    <t>ITEM</t>
  </si>
  <si>
    <t>DESCRIPTION</t>
  </si>
  <si>
    <t>UNIT</t>
  </si>
  <si>
    <t>QTY</t>
  </si>
  <si>
    <t>RATE</t>
  </si>
  <si>
    <t>AMOUNT</t>
  </si>
  <si>
    <t>REFERS</t>
  </si>
  <si>
    <t>NO</t>
  </si>
  <si>
    <t>SANS 1200 A</t>
  </si>
  <si>
    <t>110.00</t>
  </si>
  <si>
    <t>FIXED CHARGE ITEMS</t>
  </si>
  <si>
    <t>8.3</t>
  </si>
  <si>
    <t>110.01</t>
  </si>
  <si>
    <t xml:space="preserve">Contractual Requirements </t>
  </si>
  <si>
    <t>Sum</t>
  </si>
  <si>
    <t>8.3.2</t>
  </si>
  <si>
    <t>110.02</t>
  </si>
  <si>
    <t>Establishment of Facilities on Site</t>
  </si>
  <si>
    <t>SANS 1200 AB</t>
  </si>
  <si>
    <t>110.02.01</t>
  </si>
  <si>
    <t>Facilities for the Engineer</t>
  </si>
  <si>
    <t>PSA 8.2.1</t>
  </si>
  <si>
    <t>110.02.01.01</t>
  </si>
  <si>
    <t>Furnished offices (3 No - 1 No Type 1, 1 No Type 2, 1 No Type 3)</t>
  </si>
  <si>
    <t>110.02.01.02</t>
  </si>
  <si>
    <t>Computer equipment</t>
  </si>
  <si>
    <t>110.02.01.03</t>
  </si>
  <si>
    <t>Nameboards (2 No)</t>
  </si>
  <si>
    <t>110.02.01.04</t>
  </si>
  <si>
    <t>Carport</t>
  </si>
  <si>
    <t>8.3.2.1</t>
  </si>
  <si>
    <t>110.02.01.05</t>
  </si>
  <si>
    <t>Kitchen</t>
  </si>
  <si>
    <t>110.02.01.06</t>
  </si>
  <si>
    <t>Ablution and latrine facilities both male and female</t>
  </si>
  <si>
    <t>110.02.01.07</t>
  </si>
  <si>
    <t>Survey equipment and assistance</t>
  </si>
  <si>
    <t>110.02.01.08</t>
  </si>
  <si>
    <t>Safety equipment, including safety shoes, hard hat, eye protection, gloves, ear protection, dust mask, removable revolving orange light for vehicle &amp; reflective vest for 10 No people</t>
  </si>
  <si>
    <t xml:space="preserve">Prov sum </t>
  </si>
  <si>
    <t>110.02.01.09</t>
  </si>
  <si>
    <t>Overheads, charges and profit on safety equipment</t>
  </si>
  <si>
    <t>%</t>
  </si>
  <si>
    <t>8.3.2.2</t>
  </si>
  <si>
    <t>110.02.02</t>
  </si>
  <si>
    <t>Facilities for the Contractor</t>
  </si>
  <si>
    <t>110.02.02.01</t>
  </si>
  <si>
    <t>Offices and storage sheds</t>
  </si>
  <si>
    <t>110.02.02.02</t>
  </si>
  <si>
    <t>Workshops</t>
  </si>
  <si>
    <t>110.02.02.03</t>
  </si>
  <si>
    <t>Laboratories</t>
  </si>
  <si>
    <t>110.02.02.04</t>
  </si>
  <si>
    <t>Ablution and latrine facilities</t>
  </si>
  <si>
    <t>110.02.02.05</t>
  </si>
  <si>
    <t>Tools and equipment</t>
  </si>
  <si>
    <t>110.02.02.06</t>
  </si>
  <si>
    <t>Water Supply, Electrical power and  communications</t>
  </si>
  <si>
    <t>110.02.02.07</t>
  </si>
  <si>
    <t>Dealing with water</t>
  </si>
  <si>
    <t>110.02.02.08</t>
  </si>
  <si>
    <t>Access</t>
  </si>
  <si>
    <t>110.02.02.09</t>
  </si>
  <si>
    <t>Transport to and establish on site all Construction plant and equipment</t>
  </si>
  <si>
    <t>110.02.02.10</t>
  </si>
  <si>
    <t>Mobile Toilets on Site</t>
  </si>
  <si>
    <t>1200 A</t>
  </si>
  <si>
    <t>Carried forward</t>
  </si>
  <si>
    <t>Brought forward</t>
  </si>
  <si>
    <t>SANS 1200A</t>
  </si>
  <si>
    <t>8.3.4</t>
  </si>
  <si>
    <t>110.03</t>
  </si>
  <si>
    <t>Remove Contractors Site Establishment and make good</t>
  </si>
  <si>
    <t>110.03.01</t>
  </si>
  <si>
    <t>Other fixed charge obligations not covered above (Tenderer to list)</t>
  </si>
  <si>
    <t>110.03.01.01</t>
  </si>
  <si>
    <t>110.03.01.02</t>
  </si>
  <si>
    <t>110.03.01.03</t>
  </si>
  <si>
    <t>110.03.01.04</t>
  </si>
  <si>
    <t>PSA 8.3.5</t>
  </si>
  <si>
    <t>110.04</t>
  </si>
  <si>
    <t>Additional Contractual Obligations</t>
  </si>
  <si>
    <t>PSA 8.3.5.1</t>
  </si>
  <si>
    <t>110.04.01</t>
  </si>
  <si>
    <t>Notice and warning to consumers</t>
  </si>
  <si>
    <t>PSA 8.3.5.2</t>
  </si>
  <si>
    <t>110.04.02</t>
  </si>
  <si>
    <t>OHS Act Obligations</t>
  </si>
  <si>
    <t>PSA 8.3.5.3</t>
  </si>
  <si>
    <t>110.04.03</t>
  </si>
  <si>
    <t>EMP Obligations</t>
  </si>
  <si>
    <t>8.3.5.4</t>
  </si>
  <si>
    <t>110.04.04</t>
  </si>
  <si>
    <t>Dilapidation Survey</t>
  </si>
  <si>
    <t>TIME RELATED ITEMS</t>
  </si>
  <si>
    <t>PSA 8.4.1</t>
  </si>
  <si>
    <t>110.05</t>
  </si>
  <si>
    <t>8.4.2</t>
  </si>
  <si>
    <t>110.06</t>
  </si>
  <si>
    <t>Operation and maintenance of facilities on site, for duration of construction, except where otherwise stated</t>
  </si>
  <si>
    <t>110.06.01</t>
  </si>
  <si>
    <t>PSAB 8.2.2</t>
  </si>
  <si>
    <t>110.06.01.01</t>
  </si>
  <si>
    <t>110.06.01.02</t>
  </si>
  <si>
    <t>Telephone (and computer equipment)</t>
  </si>
  <si>
    <t>110.06.01.03</t>
  </si>
  <si>
    <t>PSAB 8.3.2.1</t>
  </si>
  <si>
    <t>110.06.01.04</t>
  </si>
  <si>
    <t>110.06.01.06</t>
  </si>
  <si>
    <t>110.06.01.07</t>
  </si>
  <si>
    <t>110.06.01.08</t>
  </si>
  <si>
    <t>8.4.2.2</t>
  </si>
  <si>
    <t>110.06.02</t>
  </si>
  <si>
    <t>110.06.02.01</t>
  </si>
  <si>
    <t>110.06.02.02</t>
  </si>
  <si>
    <t>110.06.02.03</t>
  </si>
  <si>
    <t>110.06.02.04</t>
  </si>
  <si>
    <t>110.06.02.05</t>
  </si>
  <si>
    <t>110.06.02.06</t>
  </si>
  <si>
    <t>110.06.02.07</t>
  </si>
  <si>
    <t>110.06.02.08</t>
  </si>
  <si>
    <t>Plant</t>
  </si>
  <si>
    <t>110.06.02.09</t>
  </si>
  <si>
    <t>First aid &amp; medical services</t>
  </si>
  <si>
    <t>110.06.02.10</t>
  </si>
  <si>
    <t>Transport arrangements for labour from all communities to and from workplace to central collection / drop-off point</t>
  </si>
  <si>
    <t>110.07</t>
  </si>
  <si>
    <t>Supervision for Duration of Contract</t>
  </si>
  <si>
    <t>8.4.3</t>
  </si>
  <si>
    <t>110.07.01</t>
  </si>
  <si>
    <t>Company and head office overhead costs for the duration of the Contract</t>
  </si>
  <si>
    <t>months</t>
  </si>
  <si>
    <t>8.4.5</t>
  </si>
  <si>
    <t>110.08</t>
  </si>
  <si>
    <t>Other time related obligations not covered above (Tenderer to list)</t>
  </si>
  <si>
    <t>110.08.01</t>
  </si>
  <si>
    <t>110.08.02</t>
  </si>
  <si>
    <t>110.08.03</t>
  </si>
  <si>
    <t>110.08.04</t>
  </si>
  <si>
    <t>PSA 8.4.6</t>
  </si>
  <si>
    <t>110.09</t>
  </si>
  <si>
    <t>Additional Obligations</t>
  </si>
  <si>
    <t>PSA 8.4.6.1</t>
  </si>
  <si>
    <t>110.09.01</t>
  </si>
  <si>
    <t>PSA 8.4.6.2</t>
  </si>
  <si>
    <t>110.09.02</t>
  </si>
  <si>
    <t>Security Services Costs</t>
  </si>
  <si>
    <t>Month</t>
  </si>
  <si>
    <t>PSA 8.4.6.3</t>
  </si>
  <si>
    <t>110.09.03</t>
  </si>
  <si>
    <t>Electrical Safety Officer</t>
  </si>
  <si>
    <t>PSA 8.4.6.4</t>
  </si>
  <si>
    <t>110.09.04</t>
  </si>
  <si>
    <t xml:space="preserve">CLO </t>
  </si>
  <si>
    <t>110.09.05</t>
  </si>
  <si>
    <t>Overheads, charges and profit on item
110.09.04</t>
  </si>
  <si>
    <t>PSA 8.5</t>
  </si>
  <si>
    <t>110.10</t>
  </si>
  <si>
    <t>Sums stated provisionally by the Engineer:</t>
  </si>
  <si>
    <t>110.10.01</t>
  </si>
  <si>
    <t>Works executed by Nominated Subcontractors</t>
  </si>
  <si>
    <t>PSA 8.5.2</t>
  </si>
  <si>
    <t>110.10.01.01</t>
  </si>
  <si>
    <t>Alteration to existing services by authorities</t>
  </si>
  <si>
    <t>110.10.01.02</t>
  </si>
  <si>
    <t>Overheads, charges and profit on item 110.10.01.01</t>
  </si>
  <si>
    <t>110.10.01.03</t>
  </si>
  <si>
    <t>Control survey by independent surveyor</t>
  </si>
  <si>
    <t>110.10.01.04</t>
  </si>
  <si>
    <t>Overheads, charges and profit on item 110.10.01.03</t>
  </si>
  <si>
    <t>110.10.01.05</t>
  </si>
  <si>
    <t>Control tests by independent laboratory</t>
  </si>
  <si>
    <t>110.10.01.06</t>
  </si>
  <si>
    <t>Overheads, charges and profit on item 110.10.01.05</t>
  </si>
  <si>
    <t>110.10.01.07</t>
  </si>
  <si>
    <t>Provision of photographic records</t>
  </si>
  <si>
    <t>110.10.01.08</t>
  </si>
  <si>
    <t>Overheads, charges and profit on item 110.10.01.07</t>
  </si>
  <si>
    <t>110.10.01.09</t>
  </si>
  <si>
    <t>Temporary protection of services</t>
  </si>
  <si>
    <t>110.10.01.10</t>
  </si>
  <si>
    <t>Overheads, charges and profit on item 110.10.01.09</t>
  </si>
  <si>
    <t>110.10.01.11</t>
  </si>
  <si>
    <t>Reinstatement of asphalt by JRA</t>
  </si>
  <si>
    <t>110.10.01.12</t>
  </si>
  <si>
    <t>Overheads, charges and profit on item 110.10.01.11</t>
  </si>
  <si>
    <t>110.10.01.13</t>
  </si>
  <si>
    <t>Supply or hire of specialist equipment</t>
  </si>
  <si>
    <t>110.10.01.14</t>
  </si>
  <si>
    <t>Overheads, charges and profit on item 110.10.01.13</t>
  </si>
  <si>
    <t>110.10.01.15</t>
  </si>
  <si>
    <t>Training of labour and SMMEs</t>
  </si>
  <si>
    <t>110.10.01.16</t>
  </si>
  <si>
    <t>Overheads, charges and profit on item 110.10.01.15</t>
  </si>
  <si>
    <t>PSA 8.4.2</t>
  </si>
  <si>
    <t>110.10.01.17</t>
  </si>
  <si>
    <t>Telephone and data charges for Engineers Representative</t>
  </si>
  <si>
    <t>110.10.01.18</t>
  </si>
  <si>
    <t>Overheads, charges and profit on item 110.10.01.17</t>
  </si>
  <si>
    <t>110.10.01.19</t>
  </si>
  <si>
    <t>Fixed-Charge items for the sub-contractors Contractual Requirements</t>
  </si>
  <si>
    <t>110.10.01.20</t>
  </si>
  <si>
    <t>Overhead, charges and profit for the Main Contractor to provide for fixed-charge items for the sub-contractors Contractual Requirements</t>
  </si>
  <si>
    <t>110.10.01.21</t>
  </si>
  <si>
    <t>Time Related items for the sub-contractors Contractual Requirements</t>
  </si>
  <si>
    <t>110.10.01.22</t>
  </si>
  <si>
    <t>Overhead, charges and profit for the Main Contractor to provide for time related items for the sub-contractors Contractual Requirements</t>
  </si>
  <si>
    <t>110.10.01.23</t>
  </si>
  <si>
    <t>Specials and fittings for tie-in to existing Water meter Chamber (Dale Road)</t>
  </si>
  <si>
    <t>110.10.01.24</t>
  </si>
  <si>
    <t>Overheads, charges and profit on item 110.10.01.23</t>
  </si>
  <si>
    <t>110.10.01.25</t>
  </si>
  <si>
    <t>Specials and fittings for tie-in to existing water pipe (Harry Galaun Drive)</t>
  </si>
  <si>
    <t>110.10.01.26</t>
  </si>
  <si>
    <t>Overheads, charges and profit on item 110.10.01.25</t>
  </si>
  <si>
    <t>110.11</t>
  </si>
  <si>
    <t>Remove and grub trees as instructed by JPCZ</t>
  </si>
  <si>
    <t>110.11.01</t>
  </si>
  <si>
    <t>Overheads, charges and profit on control tests by independent laboratory</t>
  </si>
  <si>
    <t>PSA 8.7</t>
  </si>
  <si>
    <t>110.12</t>
  </si>
  <si>
    <t>Daywork (Provisional)</t>
  </si>
  <si>
    <t>110.12.01</t>
  </si>
  <si>
    <t>Allowance for labour</t>
  </si>
  <si>
    <t>110.12.02</t>
  </si>
  <si>
    <t>Percentage adjustment to item 110.12.01</t>
  </si>
  <si>
    <t>110.12.03</t>
  </si>
  <si>
    <t>Alowance for material</t>
  </si>
  <si>
    <t>110.12.04</t>
  </si>
  <si>
    <t>Percentage adjustment to item 110.12.03</t>
  </si>
  <si>
    <t>110.12.05</t>
  </si>
  <si>
    <t>Allowance for plant</t>
  </si>
  <si>
    <t>110.12.06</t>
  </si>
  <si>
    <t>Percentage adjustment to item 110.12.05</t>
  </si>
  <si>
    <t>PSA 8.8</t>
  </si>
  <si>
    <t>110.13</t>
  </si>
  <si>
    <t>Temporary Works</t>
  </si>
  <si>
    <t>PSA 8.8.2</t>
  </si>
  <si>
    <t>110.13.01</t>
  </si>
  <si>
    <t>Accommodation of traffic</t>
  </si>
  <si>
    <t>110.13.02</t>
  </si>
  <si>
    <t>Location and protection of existing services</t>
  </si>
  <si>
    <t>PSA 8.8.4</t>
  </si>
  <si>
    <t>110.13.02.01</t>
  </si>
  <si>
    <t>Electrical and other cables</t>
  </si>
  <si>
    <t>PSA 8.8.5</t>
  </si>
  <si>
    <t>110.13.03</t>
  </si>
  <si>
    <t>Survey and setting out of works</t>
  </si>
  <si>
    <t>PSA 8.8.6</t>
  </si>
  <si>
    <t>110.13.04</t>
  </si>
  <si>
    <t>Special water control</t>
  </si>
  <si>
    <t>PSA 8.8.7</t>
  </si>
  <si>
    <t>110.13.05</t>
  </si>
  <si>
    <t>Dealing with other service authorities, application for wayleaves, etc.</t>
  </si>
  <si>
    <t>PSA 8.9</t>
  </si>
  <si>
    <t>110.14</t>
  </si>
  <si>
    <t>Compliance with OHS Act Regulations (including the Construction Regulations, 2014)</t>
  </si>
  <si>
    <t>PSA 8.10</t>
  </si>
  <si>
    <t>110.15</t>
  </si>
  <si>
    <t>Quality Assurance and Management Plan</t>
  </si>
  <si>
    <t>PSA 8.11</t>
  </si>
  <si>
    <t>110.16</t>
  </si>
  <si>
    <t>Compliance with the Environmental Management Plan</t>
  </si>
  <si>
    <t>TOTAL SECTION 1200 A CARRIED TO SUMMARY</t>
  </si>
  <si>
    <t xml:space="preserve">SANS 1200 A </t>
  </si>
  <si>
    <t>SMME</t>
  </si>
  <si>
    <t>PSSC 1</t>
  </si>
  <si>
    <t>110.11.01.19</t>
  </si>
  <si>
    <t>Value of Subcontracted works</t>
  </si>
  <si>
    <t>PSSC 2</t>
  </si>
  <si>
    <t>110.11.01.20</t>
  </si>
  <si>
    <t>Management fee for the Main Contractor to oversee sub-contracted works. (the main contractor will retain liability and responsibility for the management, scheduling, and quality)</t>
  </si>
  <si>
    <t>TOTAL SECTION 1200 A SMME CARRIED TO SUMMARY</t>
  </si>
  <si>
    <t>SECTION 1200 C</t>
  </si>
  <si>
    <t>QUAN-</t>
  </si>
  <si>
    <t>TO</t>
  </si>
  <si>
    <t>TITY</t>
  </si>
  <si>
    <t>SANS</t>
  </si>
  <si>
    <t>130.00</t>
  </si>
  <si>
    <t>SITE CLEARANCE</t>
  </si>
  <si>
    <t>1200 C</t>
  </si>
  <si>
    <t>PSC</t>
  </si>
  <si>
    <t>130.01</t>
  </si>
  <si>
    <t>Clear and grub:</t>
  </si>
  <si>
    <t>8.2.1</t>
  </si>
  <si>
    <t>.01</t>
  </si>
  <si>
    <t>Areas (chambers, structures, etc)</t>
  </si>
  <si>
    <t>m²</t>
  </si>
  <si>
    <t>.02</t>
  </si>
  <si>
    <t>Strips, 3,0 m wide (water)</t>
  </si>
  <si>
    <t>m</t>
  </si>
  <si>
    <t>8.2.2</t>
  </si>
  <si>
    <t>130.02</t>
  </si>
  <si>
    <t xml:space="preserve">Remove and grub large trees and tree </t>
  </si>
  <si>
    <t>stumps of girth:</t>
  </si>
  <si>
    <t xml:space="preserve">Over 1,0 m and up to and including </t>
  </si>
  <si>
    <t>2,0 m</t>
  </si>
  <si>
    <t>number</t>
  </si>
  <si>
    <t xml:space="preserve">Over 2,0 m and up to and including </t>
  </si>
  <si>
    <t>3,0 m</t>
  </si>
  <si>
    <t>Extra over item 130.02 above to Reinstate</t>
  </si>
  <si>
    <t>Trees:</t>
  </si>
  <si>
    <t>8.2.4</t>
  </si>
  <si>
    <t>130.04</t>
  </si>
  <si>
    <t xml:space="preserve">Reclear surfaces (only on instructions </t>
  </si>
  <si>
    <t>from the Engineer):</t>
  </si>
  <si>
    <t>Areas</t>
  </si>
  <si>
    <t xml:space="preserve">Strips, 3,0 m wide (water)          </t>
  </si>
  <si>
    <t>8.2.5</t>
  </si>
  <si>
    <t>130.05</t>
  </si>
  <si>
    <t>Take down existing fences</t>
  </si>
  <si>
    <t>km</t>
  </si>
  <si>
    <t>8.2.8</t>
  </si>
  <si>
    <t>130.06</t>
  </si>
  <si>
    <t>Demolish and remove structures</t>
  </si>
  <si>
    <t>or buildings and dismantle steelwork etc.</t>
  </si>
  <si>
    <t>Carport and Name Boards</t>
  </si>
  <si>
    <t>Number</t>
  </si>
  <si>
    <t xml:space="preserve">Carefully remove paving blocks for </t>
  </si>
  <si>
    <t>re-use (car parking)</t>
  </si>
  <si>
    <t>.03</t>
  </si>
  <si>
    <t>Asphalt surfacing (car parking)</t>
  </si>
  <si>
    <t>.04</t>
  </si>
  <si>
    <t>re-use ( Erf 3544)</t>
  </si>
  <si>
    <t>.05</t>
  </si>
  <si>
    <t>Remove existing block retaining wall, 2300mm high</t>
  </si>
  <si>
    <t>.06</t>
  </si>
  <si>
    <t>Carefully remove kerb for re-use</t>
  </si>
  <si>
    <t>130.07</t>
  </si>
  <si>
    <t>Extra over item 130.06 above for:</t>
  </si>
  <si>
    <t>Re-erection and Reinstatement of Carport</t>
  </si>
  <si>
    <t xml:space="preserve">Reinstatement of Paving Blocks </t>
  </si>
  <si>
    <t>(car parking)</t>
  </si>
  <si>
    <t>Reinstatement of Asphalt/ concrete paving</t>
  </si>
  <si>
    <t xml:space="preserve">Reinstatement of paving blocks for </t>
  </si>
  <si>
    <t>re-use (Erf 3544)</t>
  </si>
  <si>
    <t>Reinstate kerbs</t>
  </si>
  <si>
    <t>130.08</t>
  </si>
  <si>
    <t xml:space="preserve">Transport materials and debris to </t>
  </si>
  <si>
    <t>unspecified site and dump</t>
  </si>
  <si>
    <t>m³</t>
  </si>
  <si>
    <t>8.2.10</t>
  </si>
  <si>
    <t>130.09</t>
  </si>
  <si>
    <t xml:space="preserve">Remove topsoil to nominal depth of </t>
  </si>
  <si>
    <t xml:space="preserve">150 mm and stockpile                </t>
  </si>
  <si>
    <t>130.10</t>
  </si>
  <si>
    <t>Temporary fencing or hoarding:</t>
  </si>
  <si>
    <t>8.2.11</t>
  </si>
  <si>
    <t>1,8 m barbed wire class B fence</t>
  </si>
  <si>
    <t>130.11</t>
  </si>
  <si>
    <t xml:space="preserve">Take down and re-erect existing fences </t>
  </si>
  <si>
    <t>8.2.12</t>
  </si>
  <si>
    <t>Weldmesh fencing</t>
  </si>
  <si>
    <t xml:space="preserve">Boundary Brick wall </t>
  </si>
  <si>
    <t>Double Brick wall with Palisade fence</t>
  </si>
  <si>
    <t>Palisade fence</t>
  </si>
  <si>
    <t>Clear View(vu) fence or similar</t>
  </si>
  <si>
    <t xml:space="preserve">Electrical fence, 5 lines installed above clear </t>
  </si>
  <si>
    <t>view fence</t>
  </si>
  <si>
    <t>.07</t>
  </si>
  <si>
    <t>Sliding gates with clearview fencing</t>
  </si>
  <si>
    <t>.08</t>
  </si>
  <si>
    <t>Turnstile gate</t>
  </si>
  <si>
    <t>130.12</t>
  </si>
  <si>
    <t>Re-erect fences</t>
  </si>
  <si>
    <t>130.13</t>
  </si>
  <si>
    <t xml:space="preserve">Extra over for supply and erection of new </t>
  </si>
  <si>
    <t>fencing material</t>
  </si>
  <si>
    <t xml:space="preserve">Supply and install complete weldmesh </t>
  </si>
  <si>
    <t xml:space="preserve">fencing including excavation, concrete </t>
  </si>
  <si>
    <t>and backfill to posts, etc</t>
  </si>
  <si>
    <t xml:space="preserve">Excavate for boundry wall, </t>
  </si>
  <si>
    <t>including excvation, concrete and backfilling</t>
  </si>
  <si>
    <t xml:space="preserve">Construct boundry wall complete, </t>
  </si>
  <si>
    <t>including plaster and paint</t>
  </si>
  <si>
    <r>
      <rPr>
        <sz val="9"/>
        <rFont val="Arial"/>
        <charset val="134"/>
      </rPr>
      <t>m</t>
    </r>
    <r>
      <rPr>
        <sz val="9"/>
        <rFont val="Aptos Narrow"/>
        <charset val="134"/>
      </rPr>
      <t>²</t>
    </r>
  </si>
  <si>
    <t xml:space="preserve">Construct double Brick wall with Palisade </t>
  </si>
  <si>
    <t xml:space="preserve">fence complete, including excvation, concrete </t>
  </si>
  <si>
    <t>and backfilling</t>
  </si>
  <si>
    <t>Supply and install complete palisade fence</t>
  </si>
  <si>
    <t xml:space="preserve">Supply and install complete clear-vu fence or </t>
  </si>
  <si>
    <t xml:space="preserve">similar including excvation, concrete </t>
  </si>
  <si>
    <t xml:space="preserve">.07 </t>
  </si>
  <si>
    <t xml:space="preserve">Supply and install complete electrical fence </t>
  </si>
  <si>
    <t>with five lines above clear view fence</t>
  </si>
  <si>
    <t>Supply and install complete sliding gate</t>
  </si>
  <si>
    <t>.09</t>
  </si>
  <si>
    <t>Construct new block retaining wall</t>
  </si>
  <si>
    <t>130.14</t>
  </si>
  <si>
    <t>Final finishing and cleaning up of the</t>
  </si>
  <si>
    <t>8.2.13</t>
  </si>
  <si>
    <t>Site of the Works</t>
  </si>
  <si>
    <t>sum</t>
  </si>
  <si>
    <t>TOTAL SECTION 1200 C CARRIED TO SUMMARY</t>
  </si>
  <si>
    <t>SECTION 1200 D</t>
  </si>
  <si>
    <t>140.00</t>
  </si>
  <si>
    <t>EARTHWORKS</t>
  </si>
  <si>
    <t>1200 D</t>
  </si>
  <si>
    <t/>
  </si>
  <si>
    <t>PSD</t>
  </si>
  <si>
    <t>140.01</t>
  </si>
  <si>
    <t>Restricted excavation:</t>
  </si>
  <si>
    <t>8.3.3</t>
  </si>
  <si>
    <t xml:space="preserve">Excavate for chambers, restricted foundations, </t>
  </si>
  <si>
    <t>etc. in all materials, and use for backfill or</t>
  </si>
  <si>
    <t>embankment, or dispose:</t>
  </si>
  <si>
    <t xml:space="preserve">Depth up to 2,0 m        </t>
  </si>
  <si>
    <t xml:space="preserve">Depth over 2,0 m and up to 4,0 m </t>
  </si>
  <si>
    <t>Depth over 4,0 m and not exceeding 6m deep</t>
  </si>
  <si>
    <t>Depth over 6,0 m and up to 15,0 m</t>
  </si>
  <si>
    <t>Excavate for gabion boxes or mattresses in all</t>
  </si>
  <si>
    <t>all materials, and use for backfill or embankment,</t>
  </si>
  <si>
    <t xml:space="preserve">or dispose </t>
  </si>
  <si>
    <t xml:space="preserve">Extra over items 140.01.01 to </t>
  </si>
  <si>
    <t>140.01.03 above for:</t>
  </si>
  <si>
    <t xml:space="preserve">Intermediate excavation  </t>
  </si>
  <si>
    <t xml:space="preserve">Hard rock excavation     </t>
  </si>
  <si>
    <t xml:space="preserve">Extra over item 140.01 for hand </t>
  </si>
  <si>
    <t>excavation</t>
  </si>
  <si>
    <t>8.3.5</t>
  </si>
  <si>
    <t>140.02</t>
  </si>
  <si>
    <t xml:space="preserve">Extra excavation in all materials to </t>
  </si>
  <si>
    <t xml:space="preserve">provide working space around structure       </t>
  </si>
  <si>
    <t>8.3.9</t>
  </si>
  <si>
    <t>Extra over items 140.01 and 140.02 for backfill or</t>
  </si>
  <si>
    <t>for fill material against structures</t>
  </si>
  <si>
    <t>140.05</t>
  </si>
  <si>
    <t>Existing services:</t>
  </si>
  <si>
    <t>8.3.8</t>
  </si>
  <si>
    <t>Hand excavation for locating and</t>
  </si>
  <si>
    <t>exposing existing services:</t>
  </si>
  <si>
    <t>In roadways</t>
  </si>
  <si>
    <t>In all other areas</t>
  </si>
  <si>
    <t>8.3.10</t>
  </si>
  <si>
    <t>140.06</t>
  </si>
  <si>
    <t xml:space="preserve">Topsoiling               </t>
  </si>
  <si>
    <t>8.3.11</t>
  </si>
  <si>
    <t>140.07</t>
  </si>
  <si>
    <t>Grassing or other vegetation cover:</t>
  </si>
  <si>
    <t>140.08</t>
  </si>
  <si>
    <t>Extra over items 140.02.01 and</t>
  </si>
  <si>
    <t>8.3.14</t>
  </si>
  <si>
    <t>140.02 for temporary stockpiling</t>
  </si>
  <si>
    <t>140.09</t>
  </si>
  <si>
    <t>Extra over items 140.02.01 and 140.02 for disposing</t>
  </si>
  <si>
    <t>8.3.15</t>
  </si>
  <si>
    <t>of spoil material on site provided by the Contractor</t>
  </si>
  <si>
    <t>140.10</t>
  </si>
  <si>
    <t>Treatment of roadbed:</t>
  </si>
  <si>
    <t>1200 DM</t>
  </si>
  <si>
    <t xml:space="preserve">Roadbed preparation and compaction </t>
  </si>
  <si>
    <t>of material to (under structure floor</t>
  </si>
  <si>
    <t>slabs):</t>
  </si>
  <si>
    <t>Minimum of 90% of modified</t>
  </si>
  <si>
    <t>AASHTO maximum density</t>
  </si>
  <si>
    <t xml:space="preserve">Minimum of 93% of modified </t>
  </si>
  <si>
    <t xml:space="preserve">Stone layer preparation and compaction of material to </t>
  </si>
  <si>
    <t>(under floor slab)</t>
  </si>
  <si>
    <t>100mm Thick stone layer</t>
  </si>
  <si>
    <r>
      <rPr>
        <sz val="10"/>
        <rFont val="Arial"/>
        <charset val="134"/>
      </rPr>
      <t>m</t>
    </r>
    <r>
      <rPr>
        <sz val="10"/>
        <rFont val="Aptos Narrow"/>
        <charset val="134"/>
      </rPr>
      <t>²</t>
    </r>
  </si>
  <si>
    <t>TOTAL SECTION 1200 D CARRIED TO SUMMARY</t>
  </si>
  <si>
    <t xml:space="preserve">                  SECTION 1200 DB</t>
  </si>
  <si>
    <t>142.00</t>
  </si>
  <si>
    <t>EARTHWORKS (PIPE TRENCHES)</t>
  </si>
  <si>
    <t>1200 DB</t>
  </si>
  <si>
    <t>TRENCHES FOR WATER PIPES</t>
  </si>
  <si>
    <t>PSDB</t>
  </si>
  <si>
    <t>142.01</t>
  </si>
  <si>
    <t xml:space="preserve">Excavate in all materials for trenches, </t>
  </si>
  <si>
    <t xml:space="preserve">backfill, compact and dispose of surplus </t>
  </si>
  <si>
    <t>material:</t>
  </si>
  <si>
    <t xml:space="preserve">Pipes over 125 mm dia up to 400 mm </t>
  </si>
  <si>
    <t>dia for depths:</t>
  </si>
  <si>
    <t xml:space="preserve">Over 1,0 m up to 2,0 m    </t>
  </si>
  <si>
    <t xml:space="preserve">Pipes over 500 mm dia up to 850 mm </t>
  </si>
  <si>
    <t>Up to 1,0 m</t>
  </si>
  <si>
    <t xml:space="preserve">Over 2,0 m up to 3,0 m    </t>
  </si>
  <si>
    <t xml:space="preserve">Over 3,0 m up to 4,0 m    </t>
  </si>
  <si>
    <t xml:space="preserve">Over 4,0 m </t>
  </si>
  <si>
    <t>142.02</t>
  </si>
  <si>
    <t>Extra over item 142.01 above for:</t>
  </si>
  <si>
    <t>Hand excavation where ordered by the</t>
  </si>
  <si>
    <t>Engineer:</t>
  </si>
  <si>
    <t>Soft material</t>
  </si>
  <si>
    <t>Intermediate material</t>
  </si>
  <si>
    <t>Hard material</t>
  </si>
  <si>
    <t xml:space="preserve">Backfill stabilized with 5% cement </t>
  </si>
  <si>
    <t xml:space="preserve">where directed by the Engineer   </t>
  </si>
  <si>
    <t xml:space="preserve">.05                       Soilcrete backfill where directed by </t>
  </si>
  <si>
    <t>Soilcrete backfill where directed by the</t>
  </si>
  <si>
    <t xml:space="preserve">Engineer </t>
  </si>
  <si>
    <t>142.03</t>
  </si>
  <si>
    <t xml:space="preserve">Excavate and dispose of unsuitable </t>
  </si>
  <si>
    <t xml:space="preserve">material from trench bottom </t>
  </si>
  <si>
    <t>142.04</t>
  </si>
  <si>
    <t>Excavation ancillaries:</t>
  </si>
  <si>
    <t>Make up deficiency in backfill material:</t>
  </si>
  <si>
    <t xml:space="preserve">From other necessary excavations </t>
  </si>
  <si>
    <t>on Site</t>
  </si>
  <si>
    <t xml:space="preserve">By importation from commercial or </t>
  </si>
  <si>
    <t xml:space="preserve">off-site sources selected by the </t>
  </si>
  <si>
    <t>Contractor</t>
  </si>
  <si>
    <t xml:space="preserve">Compaction in road crossings     </t>
  </si>
  <si>
    <t>(cont)</t>
  </si>
  <si>
    <t>93% of modified AASHTO density</t>
  </si>
  <si>
    <t>142.05</t>
  </si>
  <si>
    <t>Particular items:</t>
  </si>
  <si>
    <t>Shore trench opposite structure or service</t>
  </si>
  <si>
    <t xml:space="preserve">Temporary Works: Control water </t>
  </si>
  <si>
    <t>inflow in pipeline:</t>
  </si>
  <si>
    <t>For new tie-in connection to existing</t>
  </si>
  <si>
    <t>chamber pipework (Feeder pipeline)</t>
  </si>
  <si>
    <t>For new tie-in connection into</t>
  </si>
  <si>
    <t>exisitng water pipes (Supply pipeline)</t>
  </si>
  <si>
    <t>142.06</t>
  </si>
  <si>
    <t xml:space="preserve">Existing services that intersect or  </t>
  </si>
  <si>
    <t>adjoin a pipe trench:</t>
  </si>
  <si>
    <t>Services that intersect a trench:</t>
  </si>
  <si>
    <t>Fence crossings (all types)</t>
  </si>
  <si>
    <t>Eskom electrical cable crossings</t>
  </si>
  <si>
    <t xml:space="preserve">.03 </t>
  </si>
  <si>
    <t>DFA cable crossings</t>
  </si>
  <si>
    <t>Stormwater pipe crossings</t>
  </si>
  <si>
    <t>Water pipe crossings</t>
  </si>
  <si>
    <t>Sewer pipe crossings</t>
  </si>
  <si>
    <t>3 m wide driveways containing</t>
  </si>
  <si>
    <t>block paving</t>
  </si>
  <si>
    <t>concrete paving</t>
  </si>
  <si>
    <t>6 m wide driveways containing</t>
  </si>
  <si>
    <t>.10</t>
  </si>
  <si>
    <t>Services that adjoin a trench:</t>
  </si>
  <si>
    <t>Fencing (all types)</t>
  </si>
  <si>
    <t>Stormwater pipes</t>
  </si>
  <si>
    <t>Water pipes</t>
  </si>
  <si>
    <t>Sewer pipes</t>
  </si>
  <si>
    <t>8.3.6</t>
  </si>
  <si>
    <t>Finishing:</t>
  </si>
  <si>
    <t xml:space="preserve">Reinstate road surfaces complete with </t>
  </si>
  <si>
    <t>all courses:</t>
  </si>
  <si>
    <t xml:space="preserve">Gravel on shoulders      </t>
  </si>
  <si>
    <t xml:space="preserve">Asphalt of thickness 40 mm in </t>
  </si>
  <si>
    <t xml:space="preserve">parking area             </t>
  </si>
  <si>
    <t xml:space="preserve">Gravel surfacing         </t>
  </si>
  <si>
    <t xml:space="preserve">Paving blocks/bricks     </t>
  </si>
  <si>
    <t xml:space="preserve">Kerbing </t>
  </si>
  <si>
    <t>142.07</t>
  </si>
  <si>
    <t xml:space="preserve">Accommodation of traffic </t>
  </si>
  <si>
    <t>8.3.7</t>
  </si>
  <si>
    <t xml:space="preserve">PSDB </t>
  </si>
  <si>
    <t>142.08</t>
  </si>
  <si>
    <t xml:space="preserve">Supply all barricading and support </t>
  </si>
  <si>
    <t>8.3.13</t>
  </si>
  <si>
    <t xml:space="preserve">as required for the construction of the </t>
  </si>
  <si>
    <t xml:space="preserve">bulk water line (within Erven 3544, </t>
  </si>
  <si>
    <t>Juskei View Property)</t>
  </si>
  <si>
    <t>TOTAL SECTION 1200 DB CARRIED TO SUMMARY</t>
  </si>
  <si>
    <t xml:space="preserve">                  SECTION 1200 DK</t>
  </si>
  <si>
    <t>146.00</t>
  </si>
  <si>
    <t>GABIONS AND PITCHING</t>
  </si>
  <si>
    <t>1200 DK</t>
  </si>
  <si>
    <t>146.01</t>
  </si>
  <si>
    <t xml:space="preserve">Surface preparation for bedding of </t>
  </si>
  <si>
    <t>gabions: 5 no. Scour Valves</t>
  </si>
  <si>
    <t xml:space="preserve">Cavities filled with approved excavated </t>
  </si>
  <si>
    <t>material or rock</t>
  </si>
  <si>
    <t>146.02</t>
  </si>
  <si>
    <t>Gabions:</t>
  </si>
  <si>
    <t>Gabion boxes of galvanized wire:</t>
  </si>
  <si>
    <t xml:space="preserve">100 mm x 100 mm mesh, </t>
  </si>
  <si>
    <t xml:space="preserve">2,7 mm dia wire, 1,0 m x </t>
  </si>
  <si>
    <t xml:space="preserve">1,0 m x 0,5 m boxes    </t>
  </si>
  <si>
    <t xml:space="preserve">Gabion mattresses of galvanized wire, </t>
  </si>
  <si>
    <t>up to 0,3 m deep:</t>
  </si>
  <si>
    <t xml:space="preserve">80 mm x 100 mm mesh, </t>
  </si>
  <si>
    <t xml:space="preserve">2,6 mm dia wire, 6,0 m x </t>
  </si>
  <si>
    <t>2,0 m x 0,3 m mattress</t>
  </si>
  <si>
    <t>146.03</t>
  </si>
  <si>
    <t>Geotextile:</t>
  </si>
  <si>
    <t xml:space="preserve">Grade 4 or approved equivalent </t>
  </si>
  <si>
    <t>TOTAL SECTION 1200 DK CARRIED TO SUMMARY</t>
  </si>
  <si>
    <t>SECTION 2001 CC1</t>
  </si>
  <si>
    <t>170.00</t>
  </si>
  <si>
    <t>CONCRETE (STRUCTURAL)</t>
  </si>
  <si>
    <t>2001 CC1</t>
  </si>
  <si>
    <t>SCHEDULED FORMWORK ITEMS</t>
  </si>
  <si>
    <t>SD8.2.1</t>
  </si>
  <si>
    <t>170.01</t>
  </si>
  <si>
    <t>Rough:</t>
  </si>
  <si>
    <t>Vertical formwork to:</t>
  </si>
  <si>
    <t xml:space="preserve">Outsides of sumps (floor edge </t>
  </si>
  <si>
    <t>and sides)</t>
  </si>
  <si>
    <t>Outsides of base</t>
  </si>
  <si>
    <t>Footing</t>
  </si>
  <si>
    <t xml:space="preserve">Outsides of access chamber 1 walls </t>
  </si>
  <si>
    <t>upto 14m high</t>
  </si>
  <si>
    <t xml:space="preserve">Outsides of access chamber 2 walls </t>
  </si>
  <si>
    <t>upto 6m high</t>
  </si>
  <si>
    <t>Boxing out</t>
  </si>
  <si>
    <t>600 x 600 x 750mm deep Sump</t>
  </si>
  <si>
    <t>SD8.2.2</t>
  </si>
  <si>
    <t>170.02</t>
  </si>
  <si>
    <t>Smooth:</t>
  </si>
  <si>
    <t>Insides of chamber walls</t>
  </si>
  <si>
    <t xml:space="preserve">Insides of access chamber 1 walls </t>
  </si>
  <si>
    <t>up to 14m high</t>
  </si>
  <si>
    <t xml:space="preserve">Insides of access chamber 2 walls </t>
  </si>
  <si>
    <t>up to 6m high</t>
  </si>
  <si>
    <t>Outsides of chamber walls</t>
  </si>
  <si>
    <t>Insides of sumps</t>
  </si>
  <si>
    <t xml:space="preserve">Outsides of plinths and thrust </t>
  </si>
  <si>
    <t>blocks</t>
  </si>
  <si>
    <t>Outsides of roof slabs</t>
  </si>
  <si>
    <t>Sides of downstand and upstand beams</t>
  </si>
  <si>
    <t>Sides of Capping Beams</t>
  </si>
  <si>
    <t>Horizontal formwork to:</t>
  </si>
  <si>
    <t>Soffits of roof slabs (propped up exceeding</t>
  </si>
  <si>
    <t>6,0m up to 7,5m)</t>
  </si>
  <si>
    <t>12,5m up to 14m)</t>
  </si>
  <si>
    <t>Soffits of beams (propped up exceeding</t>
  </si>
  <si>
    <t xml:space="preserve">Soffits of Capping Beams (propped up </t>
  </si>
  <si>
    <t>exceeding 6,0m up to 7,5m)</t>
  </si>
  <si>
    <t>SD8.2.6</t>
  </si>
  <si>
    <t>170.04</t>
  </si>
  <si>
    <t>Box out holes/form voids:</t>
  </si>
  <si>
    <t>Small circular, of diameter up to and including</t>
  </si>
  <si>
    <t>0,35 m, and in the following depth ranges:</t>
  </si>
  <si>
    <t xml:space="preserve">0 m up to and including 0,5 m   </t>
  </si>
  <si>
    <t>(for 100 mm dia ventilator sleeve</t>
  </si>
  <si>
    <t>in roof slab)</t>
  </si>
  <si>
    <t>Large, circular, of diameter over  0,35 m up to and</t>
  </si>
  <si>
    <t>including 0,7 m and in the following depth ranges:</t>
  </si>
  <si>
    <t xml:space="preserve">0 m up to and including 0,5 m  </t>
  </si>
  <si>
    <t>(for 700 mm dia manhole cover</t>
  </si>
  <si>
    <t>and frame in roof slab)</t>
  </si>
  <si>
    <t>SCHEDULED REINFORCEMENT ITEMS</t>
  </si>
  <si>
    <t>SD8.3.1</t>
  </si>
  <si>
    <t>170.05</t>
  </si>
  <si>
    <t>Mild-steel and high-tensile steel bars</t>
  </si>
  <si>
    <t>(all diameters)</t>
  </si>
  <si>
    <t>t</t>
  </si>
  <si>
    <t>SCHEDULED CONCRETE ITEMS</t>
  </si>
  <si>
    <t>SD8.4.2</t>
  </si>
  <si>
    <t>170.06</t>
  </si>
  <si>
    <t>Blinding layer:</t>
  </si>
  <si>
    <t>Class 15 MPa/19 mm concrete of:</t>
  </si>
  <si>
    <t xml:space="preserve">50 mm thickness   </t>
  </si>
  <si>
    <t xml:space="preserve">75 mm thickness   </t>
  </si>
  <si>
    <t>SD8.4.3</t>
  </si>
  <si>
    <t>170.07</t>
  </si>
  <si>
    <t>Strength concrete:</t>
  </si>
  <si>
    <t>Class 20 MPa/19 mm concrete in:</t>
  </si>
  <si>
    <t>Thrust blocks</t>
  </si>
  <si>
    <t>Plinths</t>
  </si>
  <si>
    <t>Class 30 MPa/19 mm concrete in:</t>
  </si>
  <si>
    <t>Surface bed</t>
  </si>
  <si>
    <t>Floor slabs and sumps</t>
  </si>
  <si>
    <t>Walls</t>
  </si>
  <si>
    <t>Roof slabs and upstands</t>
  </si>
  <si>
    <t>Beams</t>
  </si>
  <si>
    <t>Capping Beams</t>
  </si>
  <si>
    <t>SD8.4.4</t>
  </si>
  <si>
    <t>170.08</t>
  </si>
  <si>
    <t>Unformed surface finishes:</t>
  </si>
  <si>
    <t>Wood-floated finishes to:</t>
  </si>
  <si>
    <t>Floors and sumps</t>
  </si>
  <si>
    <t>Steel-floated finishes to:</t>
  </si>
  <si>
    <t>Plinths and thrust blocks including forming half</t>
  </si>
  <si>
    <t>round segments for pipes</t>
  </si>
  <si>
    <t>Capping beams</t>
  </si>
  <si>
    <t>SD8.4.8</t>
  </si>
  <si>
    <t>170.09</t>
  </si>
  <si>
    <t>Screeds</t>
  </si>
  <si>
    <t>50mm thick average screed to falls</t>
  </si>
  <si>
    <t>on roof slab (16-75mm thick)</t>
  </si>
  <si>
    <t xml:space="preserve">25mm thick average screed to falls on surface bed </t>
  </si>
  <si>
    <t xml:space="preserve">Cement : sand floor screeds with </t>
  </si>
  <si>
    <t xml:space="preserve">falls including a smooth towelled </t>
  </si>
  <si>
    <t>finish to inside of jacked culvert</t>
  </si>
  <si>
    <t>SD8.6</t>
  </si>
  <si>
    <t>170.11</t>
  </si>
  <si>
    <t>Manufacture (or supply) and erect precast elements</t>
  </si>
  <si>
    <t>for units bigger than 0,5 m³ of formed concrete:</t>
  </si>
  <si>
    <t>The following types and sizes, complete with</t>
  </si>
  <si>
    <t xml:space="preserve"> box-outs for covers, etc, lifting handles or hooks,</t>
  </si>
  <si>
    <t>reinforcing (allow 120 kg/m³), smooth off-shutter</t>
  </si>
  <si>
    <t>finish to all surfaces, drip grooves, etc:</t>
  </si>
  <si>
    <t>3,275 m x 1,370 m x 200 mm thick roof slab</t>
  </si>
  <si>
    <t>panel as shown on Drawing No.</t>
  </si>
  <si>
    <t>111242-0000-DRG-WW-0501</t>
  </si>
  <si>
    <t>2,820 m x 1,350 m x 200 mm thick roof slab</t>
  </si>
  <si>
    <t>111242-0000-DRG-WW-0502</t>
  </si>
  <si>
    <t>2,820 m x 1,050 m x 200 mm thick roof slab</t>
  </si>
  <si>
    <t>2,45 m x 2,45 m x 150 mm thick roof slab</t>
  </si>
  <si>
    <t>panel, tapered down to 125 mm thick around</t>
  </si>
  <si>
    <t>edges as shown on Drawing No.</t>
  </si>
  <si>
    <t>111242-0000-DRG-WW-0500</t>
  </si>
  <si>
    <t xml:space="preserve">2,700 m x 1,443 m x 150 mm thick </t>
  </si>
  <si>
    <t xml:space="preserve">roof slab panel as shown on </t>
  </si>
  <si>
    <t xml:space="preserve">Drawing No. </t>
  </si>
  <si>
    <t>111242-0000-DRG-WW-0508</t>
  </si>
  <si>
    <t>Square manhole shaft unit size</t>
  </si>
  <si>
    <t xml:space="preserve">2,0 m x 2,0 m x 1,0 m high internally with </t>
  </si>
  <si>
    <t>125 mm thick walls complete with toggle type</t>
  </si>
  <si>
    <t>joints as supplied by SPC or equal approved</t>
  </si>
  <si>
    <t>as shown on Drawing No.</t>
  </si>
  <si>
    <t>5600 m x 1,200 m x 150 mm thick roof slab</t>
  </si>
  <si>
    <t xml:space="preserve">complete with and including 12mm stainless </t>
  </si>
  <si>
    <t xml:space="preserve">round bar lifting hooks,removable slab </t>
  </si>
  <si>
    <t>111242-0000-DRG-WW-0513</t>
  </si>
  <si>
    <t xml:space="preserve">8759 x 1200 x 150mm Precast pre-stressed slab </t>
  </si>
  <si>
    <t xml:space="preserve">4379 m x 1200 m x 150 mm thick precast </t>
  </si>
  <si>
    <t xml:space="preserve">lockable lid over concrete slab </t>
  </si>
  <si>
    <t>SD8.8</t>
  </si>
  <si>
    <t>170.12</t>
  </si>
  <si>
    <t>HD bolts and miscellaneous metal work:</t>
  </si>
  <si>
    <t>Steel strap pipe fixing bracket complete with</t>
  </si>
  <si>
    <t>malthoid packings as shown on Drawing No's</t>
  </si>
  <si>
    <t>111242-0000-DRG-WW-0502-0503</t>
  </si>
  <si>
    <t>200 mm dia pipe</t>
  </si>
  <si>
    <t>700 mm dia pipe</t>
  </si>
  <si>
    <t>10 mm thick x 2.020 m long x 1,60 m girth L-shaped</t>
  </si>
  <si>
    <t>galvanized steel plate fixed with chemical anchors</t>
  </si>
  <si>
    <t>at maximum 200 mm centres in both directions to</t>
  </si>
  <si>
    <t>concrete walls and floors as shown on Drawing No.</t>
  </si>
  <si>
    <t xml:space="preserve">Galvanized mild steel grid formed of 100 mm x </t>
  </si>
  <si>
    <t>3 mm thick x 1 600 mm long flat section base plate</t>
  </si>
  <si>
    <t>with 20 mm dia x 150 mm long studs welded on at</t>
  </si>
  <si>
    <t>150 mm centres and six times bolted to concrete</t>
  </si>
  <si>
    <t>with chemical anchors as shown on Drawing No.</t>
  </si>
  <si>
    <t>SD8.12</t>
  </si>
  <si>
    <t>170.13</t>
  </si>
  <si>
    <t>Cast in of pipes with or without puddle</t>
  </si>
  <si>
    <t>flanges:</t>
  </si>
  <si>
    <t>Up to 300 mm nominal bore:</t>
  </si>
  <si>
    <t>Through 200 mm thick wall</t>
  </si>
  <si>
    <t>Through 300 mm thick wall</t>
  </si>
  <si>
    <t>Over 300 mm up to 700 mm nominal</t>
  </si>
  <si>
    <t>bore:</t>
  </si>
  <si>
    <t>Through 200 mm thick floor slab</t>
  </si>
  <si>
    <t>Through 250 mm thick wall</t>
  </si>
  <si>
    <t>Through 450 mm thick wall</t>
  </si>
  <si>
    <t>SD8.13</t>
  </si>
  <si>
    <t>170.14</t>
  </si>
  <si>
    <t xml:space="preserve">Miscellaneous work other than metal </t>
  </si>
  <si>
    <t>work:</t>
  </si>
  <si>
    <t>Malthoid insulation between steel pipes and steel</t>
  </si>
  <si>
    <t>straps:</t>
  </si>
  <si>
    <t>3 mm thick x 50 mm wide strips</t>
  </si>
  <si>
    <t>3 mm thick x 60 mm wide strips</t>
  </si>
  <si>
    <t>10 mm thick x 70 mm wide strips</t>
  </si>
  <si>
    <t>Malthoid insulation between steel pipes and</t>
  </si>
  <si>
    <t>concrete surfaces:</t>
  </si>
  <si>
    <t>3 mm thick x 200 mm wide strips</t>
  </si>
  <si>
    <t>3 mm thick x 250 mm wide strips</t>
  </si>
  <si>
    <t>HPDE insulation pads 1,6 mm thick between</t>
  </si>
  <si>
    <t>steel pipes and concrete surfaces (at thrust</t>
  </si>
  <si>
    <t>blocks)</t>
  </si>
  <si>
    <t>Accessories:</t>
  </si>
  <si>
    <t>1200 LE</t>
  </si>
  <si>
    <t>Manhole covers including frames:</t>
  </si>
  <si>
    <t>700mm diameter manhole cover and frame with</t>
  </si>
  <si>
    <t>lockable cover to SANS 558 Type 4 Mild Steel</t>
  </si>
  <si>
    <t>as seen on Drawing No.</t>
  </si>
  <si>
    <t>111242-0000-DRG-WW-0501 (Detail B)</t>
  </si>
  <si>
    <t>Step irons:</t>
  </si>
  <si>
    <t>Calcamite 4 Ever type step irons</t>
  </si>
  <si>
    <t>Air breather as shown on Drawing No.</t>
  </si>
  <si>
    <t>111242-0000-DRG-WW-0502 complete including</t>
  </si>
  <si>
    <t>casting into precast or in-situ concrete roof slabs</t>
  </si>
  <si>
    <t>Submersible pump connected to 160mm dia pipe</t>
  </si>
  <si>
    <t>Soilcrete:</t>
  </si>
  <si>
    <t>PSDB 8.3.2</t>
  </si>
  <si>
    <t>Engineer</t>
  </si>
  <si>
    <t>Pipes in subsurface drains:</t>
  </si>
  <si>
    <t>Normal duty uPVC pipes complete with couplings:</t>
  </si>
  <si>
    <t>160 mm internal dia, perforated</t>
  </si>
  <si>
    <t>Temporary gunite lateral support</t>
  </si>
  <si>
    <t xml:space="preserve"> including soil nails to specialists' details</t>
  </si>
  <si>
    <t>150mm Thick gunite</t>
  </si>
  <si>
    <t>200 mm thick average</t>
  </si>
  <si>
    <t xml:space="preserve">200 mm thick average gunite between piles </t>
  </si>
  <si>
    <t>TOTAL SECTION 2001 CC1 CARRIED TO SUMMARY</t>
  </si>
  <si>
    <t xml:space="preserve">                 SECTION 1200 HA</t>
  </si>
  <si>
    <t>181.00</t>
  </si>
  <si>
    <t xml:space="preserve">STRUCTURAL STEELWORK (SUNDRY </t>
  </si>
  <si>
    <t>1200 HA</t>
  </si>
  <si>
    <t>ITEMS)</t>
  </si>
  <si>
    <t>PSHA</t>
  </si>
  <si>
    <t>8.3.1</t>
  </si>
  <si>
    <t>181.01</t>
  </si>
  <si>
    <t>Structural steel:</t>
  </si>
  <si>
    <t>Pipe support brackets complete with</t>
  </si>
  <si>
    <t>100 x 10mm flat bar clamp lined with</t>
  </si>
  <si>
    <t>990 x 100 x 10mm thick rubber strip</t>
  </si>
  <si>
    <t xml:space="preserve">including 6mm thick gusset connected by </t>
  </si>
  <si>
    <t>M16 SS bolts with nyloc nuts and 10mm</t>
  </si>
  <si>
    <t>thick plate connected to 75 x 75 x 6mm</t>
  </si>
  <si>
    <t>SS angle with 6mm thick ribs. Fixed to</t>
  </si>
  <si>
    <t>concrete using 80 x 80 x 8mm SS angle</t>
  </si>
  <si>
    <t>and M16 stainless steel chemical anchors</t>
  </si>
  <si>
    <t xml:space="preserve">254 x 146 x 32 I- Section Crawl Beam with </t>
  </si>
  <si>
    <t>manual chain blocks fixed to soffits of culverts</t>
  </si>
  <si>
    <t xml:space="preserve">with "Hilti Hit RE-500 inside the jacking tunnel </t>
  </si>
  <si>
    <t>drawing no. 111242-0000-DRG-WW-0512</t>
  </si>
  <si>
    <t>181.02</t>
  </si>
  <si>
    <t>Handrails</t>
  </si>
  <si>
    <t xml:space="preserve">Stainless steel balustrading formed with 43mm </t>
  </si>
  <si>
    <t xml:space="preserve">diameter x 3mm thick stanchions at 1200mm </t>
  </si>
  <si>
    <t xml:space="preserve">centres, 33mm diameter x 2.6mm thick top and  </t>
  </si>
  <si>
    <t>bottom rails, filled with 15mm diameter vertical</t>
  </si>
  <si>
    <t xml:space="preserve">bars at 125mm centres, finished on all surfaces </t>
  </si>
  <si>
    <t xml:space="preserve">with epoxy coated painted finish and erected </t>
  </si>
  <si>
    <t xml:space="preserve">complete in strict accordance with manufactures </t>
  </si>
  <si>
    <t>instructions as per drwg 111242-0000-DRG-SS-3002:</t>
  </si>
  <si>
    <t>Horizontal</t>
  </si>
  <si>
    <t>181.03</t>
  </si>
  <si>
    <t>Ladders, complete and installed:</t>
  </si>
  <si>
    <t xml:space="preserve">Stainless steel access ladders </t>
  </si>
  <si>
    <t>bolted to concrete walls complete as</t>
  </si>
  <si>
    <t xml:space="preserve">shown on Drawings </t>
  </si>
  <si>
    <t xml:space="preserve">Air Valve Chambers, exceeding 1m and not </t>
  </si>
  <si>
    <t xml:space="preserve">exceeding 2m high, drawing </t>
  </si>
  <si>
    <t xml:space="preserve">Air Valve Chambers, exceeding 2m and not </t>
  </si>
  <si>
    <t xml:space="preserve">exceeding 3m high, drawing </t>
  </si>
  <si>
    <t xml:space="preserve">Isolating Valve Chambers, exceeding 2m </t>
  </si>
  <si>
    <t xml:space="preserve">and not exceeding 3m high, drawing </t>
  </si>
  <si>
    <t xml:space="preserve">Isolating Valve Chambers, exceeding 3m </t>
  </si>
  <si>
    <t xml:space="preserve">and not exceeding 4m high, drawing </t>
  </si>
  <si>
    <t xml:space="preserve">Scour Valve Chambers, exceeding 2m </t>
  </si>
  <si>
    <t xml:space="preserve">Scour Valve Chambers, exceeding 3m </t>
  </si>
  <si>
    <t xml:space="preserve">Scour Valve Chambers, exceeding 4m </t>
  </si>
  <si>
    <t xml:space="preserve">and not exceeding 5m high, drawing </t>
  </si>
  <si>
    <t xml:space="preserve">Water Meter Chambers, exceeding 2m </t>
  </si>
  <si>
    <t xml:space="preserve">Water Meter Chambers, exceeding 3m </t>
  </si>
  <si>
    <t>(Cont)</t>
  </si>
  <si>
    <t xml:space="preserve">Water Meter Chambers, exceeding 4m </t>
  </si>
  <si>
    <t xml:space="preserve">Galvanized mild steel ladders </t>
  </si>
  <si>
    <t xml:space="preserve">shown on Drawing no. </t>
  </si>
  <si>
    <t>111242-0000-DRG-WW-0515</t>
  </si>
  <si>
    <t xml:space="preserve">Access Chamber 1 (10m high </t>
  </si>
  <si>
    <t>cat-ladder)</t>
  </si>
  <si>
    <t xml:space="preserve">Access Chamber 1 (4.45m high </t>
  </si>
  <si>
    <t xml:space="preserve">25 x 4.5mm Galvanised banded grating, including </t>
  </si>
  <si>
    <t xml:space="preserve">structural beams and posts complete and </t>
  </si>
  <si>
    <t>installed with frames:</t>
  </si>
  <si>
    <t xml:space="preserve">As shown on Drawing No </t>
  </si>
  <si>
    <t>111242-0000-DRG-SS-3002 &amp; 3003</t>
  </si>
  <si>
    <t>40 x 3mm Galvanised and banded mentis grating,</t>
  </si>
  <si>
    <t xml:space="preserve"> including angle and fishtail lugs complete as per </t>
  </si>
  <si>
    <t>drawing 111242-DRG-SS-3001</t>
  </si>
  <si>
    <t>Sump cover</t>
  </si>
  <si>
    <t>Staircases, complete and installed :</t>
  </si>
  <si>
    <t xml:space="preserve">Galvanised ladder, 1.5m high, as shown on  </t>
  </si>
  <si>
    <t>Drawing No 111242-0000-DRG-SS-3002 &amp; 3003</t>
  </si>
  <si>
    <t>TOTAL SECTION 1200 HA CARRIED TO SUMMARY</t>
  </si>
  <si>
    <t>SECTION 1200 L</t>
  </si>
  <si>
    <t>210.00</t>
  </si>
  <si>
    <t>MEDIUM-PRESSURE PIPELINES</t>
  </si>
  <si>
    <t>1200 L</t>
  </si>
  <si>
    <t xml:space="preserve">Fittings are regarded as special pipes </t>
  </si>
  <si>
    <t>and not measured as extra over items</t>
  </si>
  <si>
    <t xml:space="preserve">Direction changes &lt; 5° not measured </t>
  </si>
  <si>
    <t xml:space="preserve">as specials and must be </t>
  </si>
  <si>
    <t xml:space="preserve">accommodated in the laying of the </t>
  </si>
  <si>
    <t>pipes</t>
  </si>
  <si>
    <t>All new specials to be manufactured</t>
  </si>
  <si>
    <t xml:space="preserve">and lined and coated as per </t>
  </si>
  <si>
    <t>pipe specifications included in this</t>
  </si>
  <si>
    <t>Project Document</t>
  </si>
  <si>
    <t>4</t>
  </si>
  <si>
    <t xml:space="preserve">All Steel Pipelines shall be Spirally </t>
  </si>
  <si>
    <t>welded and butt welded (Longitudinal</t>
  </si>
  <si>
    <t>Welded pipes shall not be considered in</t>
  </si>
  <si>
    <t>these circumstances)</t>
  </si>
  <si>
    <t>210.01</t>
  </si>
  <si>
    <t>Supply, lay and bed on bedding as shown on</t>
  </si>
  <si>
    <t>Drawings no. 111242-0000-DRG-WW-0301 to -0310</t>
  </si>
  <si>
    <t>or fixed above ground inside structures, complete</t>
  </si>
  <si>
    <t>with on-site welding joints, testing, etc:</t>
  </si>
  <si>
    <t xml:space="preserve">Grade X42 to API 5L welded steel pipes, </t>
  </si>
  <si>
    <t>with Single Coat Solvent Free Liquid Epoxy</t>
  </si>
  <si>
    <t xml:space="preserve">lining (600 microns DFT) and coating with Rigid </t>
  </si>
  <si>
    <t xml:space="preserve">Polyurethane (2000 microns DFT) or similar </t>
  </si>
  <si>
    <t>approved by JW:</t>
  </si>
  <si>
    <t>610 mm dia x 8 mm thickness</t>
  </si>
  <si>
    <t>710 mm dia x 8 mm thickness</t>
  </si>
  <si>
    <t>210.02</t>
  </si>
  <si>
    <t>Supply, lay, joint and install inside concrete</t>
  </si>
  <si>
    <t>sleeve pipe including skids, steel straps, malthoid</t>
  </si>
  <si>
    <t>packings, sand, cement, bentonite, grout, etc.</t>
  </si>
  <si>
    <t>complete with on-site welding joints, testing, etc</t>
  </si>
  <si>
    <t>as shown on Drawing no 111242-0000-</t>
  </si>
  <si>
    <t>WW-DRG-0506</t>
  </si>
  <si>
    <t>609 mm dia x 8 mm thickness</t>
  </si>
  <si>
    <t>(pipes in 18 m lengths)</t>
  </si>
  <si>
    <t>210.03</t>
  </si>
  <si>
    <t>Supply, joint Horizontal Drilling pipes:</t>
  </si>
  <si>
    <t>HDPE PE 100 PN 16 SDR11 pipes, to</t>
  </si>
  <si>
    <t>SANS 4427, butt welded to SANS 0269</t>
  </si>
  <si>
    <t>630 mm dia (pipes in 6 m lengths)</t>
  </si>
  <si>
    <t>710 mm dia (pipes in 6 m lengths)</t>
  </si>
  <si>
    <t>Supply, lay and bed on flexible pipe</t>
  </si>
  <si>
    <t>bedding, complete with couplings:</t>
  </si>
  <si>
    <t>mPVC class 16, to SANS 966 Part 2</t>
  </si>
  <si>
    <t>pipes with spigot and socket ends:</t>
  </si>
  <si>
    <t>315 mm dia pipe</t>
  </si>
  <si>
    <t>210.04</t>
  </si>
  <si>
    <t>Extra over items 210.01 and 210.02 for the</t>
  </si>
  <si>
    <t>supplying laying, jointing and bedding below</t>
  </si>
  <si>
    <t>ground or installed in structures, of fittings,</t>
  </si>
  <si>
    <t>specials and valves on Grade X42 to API 5L</t>
  </si>
  <si>
    <t>welded or flanged steel pipes, with Single Coat</t>
  </si>
  <si>
    <t>Solvent Free Liquid Epoxy lining and coating</t>
  </si>
  <si>
    <t>with Rigid Polyurethane (2000 microns DFT) or</t>
  </si>
  <si>
    <t>similar approved by JW:</t>
  </si>
  <si>
    <t>ISOLATING VALVE CHAMBER ( x 5):</t>
  </si>
  <si>
    <t>Drawing No. 111242-0000-DRG-WW-0501:</t>
  </si>
  <si>
    <t>Steel grade X42, 8 mm wall thickness, Single</t>
  </si>
  <si>
    <t>Coat  Solvent Free Liquid Epoxy lined and coated</t>
  </si>
  <si>
    <t>with Rigid Polyurethane, flange drilling to</t>
  </si>
  <si>
    <t>SANS 1123 T1600/3:</t>
  </si>
  <si>
    <t xml:space="preserve">711 mm dia x 610 mm dia x </t>
  </si>
  <si>
    <t xml:space="preserve">430 mm steel reducer with </t>
  </si>
  <si>
    <t>1 500 mm long integral straight</t>
  </si>
  <si>
    <t>pipe, item 1</t>
  </si>
  <si>
    <t>610 mm dia  x 1500mm integral</t>
  </si>
  <si>
    <t>straight pipe, item 1</t>
  </si>
  <si>
    <t>610 mm dia x 1 450 mm steel</t>
  </si>
  <si>
    <t xml:space="preserve">puddle pipe, flanged one end, </t>
  </si>
  <si>
    <t>item 2</t>
  </si>
  <si>
    <t>610 mm dia x 219 mm dia steel</t>
  </si>
  <si>
    <t>tee, all ends flanged, item 3</t>
  </si>
  <si>
    <t xml:space="preserve">600 mm dia VOSA non-rising </t>
  </si>
  <si>
    <t>wedge gate valve or similar</t>
  </si>
  <si>
    <t>approved, item 4 (Mech)</t>
  </si>
  <si>
    <t>tee, all ends flanged, item 5</t>
  </si>
  <si>
    <t xml:space="preserve">219 mm dia x 90 degree steel </t>
  </si>
  <si>
    <t>bend, flanged, item 6</t>
  </si>
  <si>
    <t>219 mm dia x 446 mm steel</t>
  </si>
  <si>
    <t>straight pipe, flanged both sides,</t>
  </si>
  <si>
    <t>item 7</t>
  </si>
  <si>
    <t xml:space="preserve">200 mm dia VOSA non-rising </t>
  </si>
  <si>
    <t>approved, item 8 (Mech)</t>
  </si>
  <si>
    <t>AIR VALVE CHAMBERS ( x 9):</t>
  </si>
  <si>
    <t>Drawing No. 111242-0000-DRG-WW-0500:</t>
  </si>
  <si>
    <t>Steel grade X42, 8 mm wall thickness, Single Coat</t>
  </si>
  <si>
    <t xml:space="preserve">Solvent Free Liquid Epoxy lining and coating with </t>
  </si>
  <si>
    <t xml:space="preserve">Rigid Polyurethane, flange drilling to SANS 1123 </t>
  </si>
  <si>
    <t>T1600/3:</t>
  </si>
  <si>
    <t xml:space="preserve">711 mm dia x 355 mm dia x </t>
  </si>
  <si>
    <t>1181 mm steel tee, flanged both ends,</t>
  </si>
  <si>
    <t>with crotch plates, item 1</t>
  </si>
  <si>
    <t>610 mm dia x 355 mm dia x 1181 mm steel</t>
  </si>
  <si>
    <t>tee, flanged both ends, with crotch plates,</t>
  </si>
  <si>
    <t>item 1</t>
  </si>
  <si>
    <t>150 mm x 60 mm x 25 mm triangular shaped</t>
  </si>
  <si>
    <t>support bracket welded on, item 2</t>
  </si>
  <si>
    <t>520 mm dia x 30 mm thick flange one end</t>
  </si>
  <si>
    <t>fitting with 100 mm dia x 250 mm steel</t>
  </si>
  <si>
    <t>spool pipe with 220 mm dia x 14 mm thick</t>
  </si>
  <si>
    <t>flange one end, and lifting hooks, item 3</t>
  </si>
  <si>
    <t>fitting with 200 mm dia x 250 mm steel</t>
  </si>
  <si>
    <t>spool pipe with 340 mm dia x 22 mm thick</t>
  </si>
  <si>
    <t>100 mm dia non-rising spindle</t>
  </si>
  <si>
    <t>resilient seal gate valve, item 4</t>
  </si>
  <si>
    <t>200 mm dia VOSA non-rising spindle wedge</t>
  </si>
  <si>
    <t>gate valve, or similar approved, item 4</t>
  </si>
  <si>
    <t>100 mm dia Vent-O-Mat Series RBX double</t>
  </si>
  <si>
    <t>orifice air valve with anti shock orifice</t>
  </si>
  <si>
    <t>mechanism, item 5</t>
  </si>
  <si>
    <t>200 mm dia Vent-O-Mat Series RBX double</t>
  </si>
  <si>
    <t>RBX double orifice air valve with anti shock</t>
  </si>
  <si>
    <t>orifice mechanism, item 5</t>
  </si>
  <si>
    <t>Site welding, testing and repairs:</t>
  </si>
  <si>
    <t>.01  711 mm dia pipe to fitting or special</t>
  </si>
  <si>
    <t xml:space="preserve"> </t>
  </si>
  <si>
    <t>.02  610 mm dia pipe to fitting or special</t>
  </si>
  <si>
    <t>SCOUR VALVE CHAMBERS ( x 5):</t>
  </si>
  <si>
    <t xml:space="preserve">111242-0000-DRG-WW-0502: Steel </t>
  </si>
  <si>
    <t>grade X42, 8 mm wall thickness, Single Coat</t>
  </si>
  <si>
    <t xml:space="preserve">Solvent Free Liquid Epoxy lining and coating </t>
  </si>
  <si>
    <t xml:space="preserve">with Rigid Polyurethane, flange drilling to </t>
  </si>
  <si>
    <t>711 mm dia x 4 800 mm double puddle pipe</t>
  </si>
  <si>
    <t>combination fitting with CP connection point,</t>
  </si>
  <si>
    <t>comprising 711 mm dia x 219 mm dia flanged</t>
  </si>
  <si>
    <t>scour outlet, item 1</t>
  </si>
  <si>
    <t>610 mm dia x 4 800 mm double puddle pipe</t>
  </si>
  <si>
    <t>comprising 610 mm dia x 219 mm dia flanged</t>
  </si>
  <si>
    <t>200 mm dia wedge gate valve, both ends,</t>
  </si>
  <si>
    <t>flanged, item 2 (Mech)</t>
  </si>
  <si>
    <t>219 mm dia x 614 mm spool pipe, both ends</t>
  </si>
  <si>
    <t>flanged, item 3</t>
  </si>
  <si>
    <t>219 mm dia x 1 062 mm puddle pipe with CP</t>
  </si>
  <si>
    <t>connection point, item 5</t>
  </si>
  <si>
    <t>WATER METER CHAMBERS ( x 5):</t>
  </si>
  <si>
    <t>Drawing No. 111242-0000-DRG-WW-0508:</t>
  </si>
  <si>
    <t xml:space="preserve">Steel grade X42, 8 mm wall thickness, 16 bar, </t>
  </si>
  <si>
    <t xml:space="preserve">Single Coat Solvent Free Liquid Epoxy lining and </t>
  </si>
  <si>
    <t xml:space="preserve">coating with Rigid Polyurethane, flange drilling to </t>
  </si>
  <si>
    <t>315 mm dia x 219 mm dia steel reducer with</t>
  </si>
  <si>
    <t>315 mm dia integral straight mPVC pipe,</t>
  </si>
  <si>
    <t>both ends flanged, item 1</t>
  </si>
  <si>
    <t>219 mm dia x 1 200 mm steel puddle pipe,</t>
  </si>
  <si>
    <t>both ends flanged, item 2</t>
  </si>
  <si>
    <t>200 mm dia VOSA non-rising wedge gate</t>
  </si>
  <si>
    <t>valve or similar approved, item 3 (Mech)</t>
  </si>
  <si>
    <t>219 mm dia x 1 000 mm dia steel</t>
  </si>
  <si>
    <t>pipe, both ends flanged, item 4</t>
  </si>
  <si>
    <t>Woltman WP-type water meter or</t>
  </si>
  <si>
    <t>similar approved, item 5</t>
  </si>
  <si>
    <t>219 mm dia x 582 mm dia steel</t>
  </si>
  <si>
    <t>pipe, one end flanged, item 6</t>
  </si>
  <si>
    <t>219 mm dia x 200 mm dia steel straight pipe,</t>
  </si>
  <si>
    <t>flanged both ends, item 7</t>
  </si>
  <si>
    <t xml:space="preserve">Sensus DN200 water strainer or </t>
  </si>
  <si>
    <t>similar approved, item 8</t>
  </si>
  <si>
    <t>ACCESS CHAMBER 1 ( x 1):</t>
  </si>
  <si>
    <t>Drawing No. 111242-0000-DRG-WW-0509:</t>
  </si>
  <si>
    <t>Solvent Free Liquid Epoxy lining and coating with</t>
  </si>
  <si>
    <t xml:space="preserve">Rigid Polyurethane, flange drilling to </t>
  </si>
  <si>
    <t>711 mm dia  x 1500mm integral</t>
  </si>
  <si>
    <t>straight pipe, flanged one end, item 1</t>
  </si>
  <si>
    <t>711 mm dia x 1 550 mm steel puddle pipe,</t>
  </si>
  <si>
    <t>flanged both ends, item 2</t>
  </si>
  <si>
    <t xml:space="preserve">711 mm dia x 90 degree steel </t>
  </si>
  <si>
    <t>bend, flanged both ends, item 3</t>
  </si>
  <si>
    <t>711 mm dia x 8 389 mm steel straight pipe,</t>
  </si>
  <si>
    <t xml:space="preserve">flanged both ends, (length to be confirmed on </t>
  </si>
  <si>
    <t>site), item 4</t>
  </si>
  <si>
    <t>711 mm dia x 1 420 mm steel straight pipe,</t>
  </si>
  <si>
    <t>flanged both ends, item 5</t>
  </si>
  <si>
    <t>711 mm dia x 4 000 mm steel</t>
  </si>
  <si>
    <t xml:space="preserve">straight pipe, flanged both ends, </t>
  </si>
  <si>
    <t>item 6</t>
  </si>
  <si>
    <t>ACCESS CHAMBER 2 ( x 1):</t>
  </si>
  <si>
    <t>Drawing No. 111242-0000-DRG-WW-0513:</t>
  </si>
  <si>
    <t>711 mm dia x 1 000 mm steel straight pipe,</t>
  </si>
  <si>
    <t>flanged both ends, item 1</t>
  </si>
  <si>
    <t>711 mm dia x 2 795 mm steel puddle pipe,</t>
  </si>
  <si>
    <t>711 mm dia x 4 540 mm steel straight pipe,</t>
  </si>
  <si>
    <t>flanged both ends, item 3</t>
  </si>
  <si>
    <t>210.05</t>
  </si>
  <si>
    <t>Extra over item 210.01.01 for the supplying</t>
  </si>
  <si>
    <t>laying, jointing and bedding below ground</t>
  </si>
  <si>
    <t>or installed in structures, of fittings, specials</t>
  </si>
  <si>
    <t>and valves on Grade X42 to API 5L (16 bar)</t>
  </si>
  <si>
    <t xml:space="preserve">flanged steel pipes with Single Coat Solvent </t>
  </si>
  <si>
    <t xml:space="preserve">Free Liquid Epoxy lining and external coating </t>
  </si>
  <si>
    <t>with Rigid Polyurethane or similar approved:</t>
  </si>
  <si>
    <t>Bends:</t>
  </si>
  <si>
    <t>Bends in change of 610 mm dia</t>
  </si>
  <si>
    <t>pipe directions:</t>
  </si>
  <si>
    <t>.01  Over 5° up to 10°</t>
  </si>
  <si>
    <t>.02  Over 10° up to 15°</t>
  </si>
  <si>
    <t>.03  Over 15° up to 20°</t>
  </si>
  <si>
    <t>.04  Over 20° up to 25°</t>
  </si>
  <si>
    <t>.05  Over 25° up to 30°</t>
  </si>
  <si>
    <t>.06  Over 30° up to 35°</t>
  </si>
  <si>
    <t>.07  Over 35° up to 40°</t>
  </si>
  <si>
    <t>.08  Over 40° up to 45°</t>
  </si>
  <si>
    <t>.09  Over 45° up to 50°</t>
  </si>
  <si>
    <t>.10  Over 50° up to 55°</t>
  </si>
  <si>
    <t>.11  Over 55° up to 60°</t>
  </si>
  <si>
    <t>.12  Over 70° up to 75°</t>
  </si>
  <si>
    <t>.13  Over 75° up to 80°</t>
  </si>
  <si>
    <t>.14  Over 80° up to 85°</t>
  </si>
  <si>
    <t>.15  Over 85° up to 90°</t>
  </si>
  <si>
    <t>.16  Over 95° up to 100°</t>
  </si>
  <si>
    <t>Bends in change of 711 mm dia</t>
  </si>
  <si>
    <t>.06  Over 40° up to 45°</t>
  </si>
  <si>
    <t>.07  Over 45° up to 50°</t>
  </si>
  <si>
    <t>.08  Over 55° up to 60°</t>
  </si>
  <si>
    <t>.09  Over 65° up to 70°</t>
  </si>
  <si>
    <t>.10  Over 70° up to 75°</t>
  </si>
  <si>
    <t>.11  Over 80° up to 85°</t>
  </si>
  <si>
    <t>.12  Over 85° up to 90°</t>
  </si>
  <si>
    <t>.13  Over 90° up to 95°</t>
  </si>
  <si>
    <t>.14  Over 105° up to 110°</t>
  </si>
  <si>
    <t>.01  711 mm dia pipe to pipe fitting</t>
  </si>
  <si>
    <t xml:space="preserve">       or special</t>
  </si>
  <si>
    <t>.02  610 mm dia pipe to pipe fitting</t>
  </si>
  <si>
    <t>Tees:</t>
  </si>
  <si>
    <t xml:space="preserve">610 mm dia x 610 mm dia </t>
  </si>
  <si>
    <t xml:space="preserve">711 mm dia x 711 mm dia </t>
  </si>
  <si>
    <t xml:space="preserve">812 mm dia x 711 mm dia </t>
  </si>
  <si>
    <t>Reducers:</t>
  </si>
  <si>
    <t xml:space="preserve">610 mm dia x 315 mm dia </t>
  </si>
  <si>
    <t xml:space="preserve">610 mm dia x 500 mm dia </t>
  </si>
  <si>
    <t xml:space="preserve">711 mm dia x 315 mm dia </t>
  </si>
  <si>
    <t xml:space="preserve">711 mm dia x 610 mm dia </t>
  </si>
  <si>
    <t>Blank flange:</t>
  </si>
  <si>
    <t>610 mm dia</t>
  </si>
  <si>
    <t>711 mm dia</t>
  </si>
  <si>
    <t>210.06</t>
  </si>
  <si>
    <t>Extra over item 210.03.01 for the supplying,</t>
  </si>
  <si>
    <t>laying and bedding of mPVC specials complete</t>
  </si>
  <si>
    <t>with couplings:</t>
  </si>
  <si>
    <t>Flange adaptor:</t>
  </si>
  <si>
    <t>315 mm dia</t>
  </si>
  <si>
    <t>End caps:</t>
  </si>
  <si>
    <t>210.07</t>
  </si>
  <si>
    <t>Extra over item 210.03.02 for the supplying laying,</t>
  </si>
  <si>
    <t xml:space="preserve">jointing and bedding below ground or installed in </t>
  </si>
  <si>
    <t xml:space="preserve">structures, of fittings, specials and valves on </t>
  </si>
  <si>
    <t xml:space="preserve">PE 100 PN 16 SDR11, SANS 10269 HDPE pipes, </t>
  </si>
  <si>
    <t>butt welded:</t>
  </si>
  <si>
    <t>HDPE stubs and backing rings for the</t>
  </si>
  <si>
    <t>following sizes:</t>
  </si>
  <si>
    <t>630 mm dia</t>
  </si>
  <si>
    <t>710 mm dia</t>
  </si>
  <si>
    <t>800 mm dia</t>
  </si>
  <si>
    <t>8.2.15</t>
  </si>
  <si>
    <t>210.09</t>
  </si>
  <si>
    <t xml:space="preserve">Special wrapping in corrosive soil: </t>
  </si>
  <si>
    <t>Denso tape wrapping to steel pipes, fittings etc:</t>
  </si>
  <si>
    <t xml:space="preserve">610 mm dia </t>
  </si>
  <si>
    <t xml:space="preserve">711 mm dia </t>
  </si>
  <si>
    <t>812 mm dia</t>
  </si>
  <si>
    <t>210.10</t>
  </si>
  <si>
    <t>Extra over item 210.01 above for on-site cutting of</t>
  </si>
  <si>
    <t>straight pipes to suite fixed chainage lengths,</t>
  </si>
  <si>
    <t xml:space="preserve">fittings or specials and chamber positions </t>
  </si>
  <si>
    <t>including site welding, testing and repairing of new</t>
  </si>
  <si>
    <t>joints, for:</t>
  </si>
  <si>
    <t>711 mm dia x 8 mm thickness</t>
  </si>
  <si>
    <t>PSL</t>
  </si>
  <si>
    <t>210.11</t>
  </si>
  <si>
    <t>Pipeline route markers:</t>
  </si>
  <si>
    <t>8.2.18</t>
  </si>
  <si>
    <t>Type as shown on Drawing No.</t>
  </si>
  <si>
    <t>111242-0000-DRG-WW-0507</t>
  </si>
  <si>
    <t>8.2.19</t>
  </si>
  <si>
    <t>210.12</t>
  </si>
  <si>
    <t>Connection to existing main supply pipe:</t>
  </si>
  <si>
    <t>Supply and install fittings and specials on bedding,</t>
  </si>
  <si>
    <t>complete with on-site welding, couplings, testing</t>
  </si>
  <si>
    <t>etc at existing water meter chamber tie-in:</t>
  </si>
  <si>
    <t>etc at existing 800mm dia. water pipeline at</t>
  </si>
  <si>
    <t>Bridal Veil Road tie-in:</t>
  </si>
  <si>
    <t xml:space="preserve">etc at existing water pipeline at Harry Galaun </t>
  </si>
  <si>
    <t>Drive tie-in:</t>
  </si>
  <si>
    <t>SD8.7</t>
  </si>
  <si>
    <t>Grouting</t>
  </si>
  <si>
    <t xml:space="preserve">Non shrink grout for water tightness on both </t>
  </si>
  <si>
    <t>sides of jacked culverts</t>
  </si>
  <si>
    <r>
      <rPr>
        <sz val="8"/>
        <rFont val="Arial"/>
        <charset val="134"/>
      </rPr>
      <t>m</t>
    </r>
    <r>
      <rPr>
        <sz val="8"/>
        <rFont val="Aptos Narrow"/>
        <charset val="134"/>
      </rPr>
      <t>³</t>
    </r>
  </si>
  <si>
    <t>80mm Thick polystyrene strip</t>
  </si>
  <si>
    <r>
      <rPr>
        <sz val="8"/>
        <rFont val="Arial"/>
        <charset val="134"/>
      </rPr>
      <t>m</t>
    </r>
    <r>
      <rPr>
        <sz val="8"/>
        <rFont val="Aptos Narrow"/>
        <charset val="134"/>
      </rPr>
      <t>²</t>
    </r>
  </si>
  <si>
    <t>Cathodic Protection Work by Sub-Contractor</t>
  </si>
  <si>
    <t>Prov sum</t>
  </si>
  <si>
    <t>8.2.20</t>
  </si>
  <si>
    <t>AC Mitigation Work by Sub-Contractor</t>
  </si>
  <si>
    <t>8.2.22</t>
  </si>
  <si>
    <t>210.19</t>
  </si>
  <si>
    <t>CCTV pipe inspections</t>
  </si>
  <si>
    <t>210.20</t>
  </si>
  <si>
    <t xml:space="preserve">Non-Destructive Testing (NDT) for pipe </t>
  </si>
  <si>
    <t>welding on site</t>
  </si>
  <si>
    <t>TOTAL SECTION 1200 L CARRIED TO SUMMARY</t>
  </si>
  <si>
    <t xml:space="preserve">                  SECTION 1200 LB</t>
  </si>
  <si>
    <t>211.00</t>
  </si>
  <si>
    <t>BEDDING (PIPES)</t>
  </si>
  <si>
    <t>1200 LB</t>
  </si>
  <si>
    <t>BEDDING FOR WATER PIPES</t>
  </si>
  <si>
    <t>Note:</t>
  </si>
  <si>
    <t>Beddings as shown on Drawing</t>
  </si>
  <si>
    <t>No 111242-0000-DRG-WW-0504</t>
  </si>
  <si>
    <t>PSLB</t>
  </si>
  <si>
    <t>211.01</t>
  </si>
  <si>
    <t xml:space="preserve">Provision of bedding from trench </t>
  </si>
  <si>
    <t>excavation:</t>
  </si>
  <si>
    <t xml:space="preserve">Selected granular material </t>
  </si>
  <si>
    <t>Selected fill material</t>
  </si>
  <si>
    <t>211.02</t>
  </si>
  <si>
    <t>Supply only of bedding by importation:</t>
  </si>
  <si>
    <t>From other necessary excavations:</t>
  </si>
  <si>
    <t>Selected granular material</t>
  </si>
  <si>
    <t>From commercial sources:</t>
  </si>
  <si>
    <t xml:space="preserve">Selected fill material </t>
  </si>
  <si>
    <t>211.04</t>
  </si>
  <si>
    <t>Encasing of pipes in concrete:</t>
  </si>
  <si>
    <t xml:space="preserve">30MPa/19mm concrete encasing, incl </t>
  </si>
  <si>
    <t>formwork</t>
  </si>
  <si>
    <t>710 mm dia steel pipe</t>
  </si>
  <si>
    <t>8.2.7</t>
  </si>
  <si>
    <t>Extra over item 211.04 above for:</t>
  </si>
  <si>
    <t>Mild steel reinforcement</t>
  </si>
  <si>
    <t xml:space="preserve">High-tensile welded mesh in the </t>
  </si>
  <si>
    <t>2001 CC</t>
  </si>
  <si>
    <t>following:</t>
  </si>
  <si>
    <t>Ref 395 in concrete encasing around</t>
  </si>
  <si>
    <t>TOTAL SECTION 1200 LB CARRIED TO SUMMARY</t>
  </si>
  <si>
    <t xml:space="preserve">                  SECTION 1200 LE</t>
  </si>
  <si>
    <t>214.00</t>
  </si>
  <si>
    <t>STORMWATER DRAINAGE</t>
  </si>
  <si>
    <t>No</t>
  </si>
  <si>
    <t>PSLE</t>
  </si>
  <si>
    <t>8.2.14</t>
  </si>
  <si>
    <t xml:space="preserve">Normal duty uPVC pipes complete </t>
  </si>
  <si>
    <t xml:space="preserve">150 mm internal dia, perforated   </t>
  </si>
  <si>
    <t>Geofabric</t>
  </si>
  <si>
    <t>A4 Bidum Geotextile or similar approved</t>
  </si>
  <si>
    <t xml:space="preserve">Crushed stone in subsurface drains   </t>
  </si>
  <si>
    <t>8.2.16</t>
  </si>
  <si>
    <t>Single sized crushed stone, ,nominal  size</t>
  </si>
  <si>
    <t>19mm clean washed aggregate</t>
  </si>
  <si>
    <t>TOTAL SECTION 1200 LE CARRIED TO SUMMARY</t>
  </si>
  <si>
    <t xml:space="preserve">                 SECTION 1200 LG</t>
  </si>
  <si>
    <t>216.00</t>
  </si>
  <si>
    <t>PIPE JACKING</t>
  </si>
  <si>
    <t>1200 LG</t>
  </si>
  <si>
    <t>ROAD CROSSING:1</t>
  </si>
  <si>
    <t>216.01</t>
  </si>
  <si>
    <t>Jacking establishment:</t>
  </si>
  <si>
    <t xml:space="preserve">Fixed charges    </t>
  </si>
  <si>
    <t xml:space="preserve">Time-related charges    </t>
  </si>
  <si>
    <t>216.02</t>
  </si>
  <si>
    <t>Supply of pipes to be jacked:</t>
  </si>
  <si>
    <t>1 371 mm dia (OD), 100D concrete sleeve</t>
  </si>
  <si>
    <t>pipe (in-the-wall joint), according to SANS 677</t>
  </si>
  <si>
    <t>8.2.3</t>
  </si>
  <si>
    <t>216.03</t>
  </si>
  <si>
    <t>Jacking of pipes:</t>
  </si>
  <si>
    <t>216.04</t>
  </si>
  <si>
    <t>Excavation for jacking:</t>
  </si>
  <si>
    <t xml:space="preserve">Soft excavation          </t>
  </si>
  <si>
    <t>216.05</t>
  </si>
  <si>
    <t xml:space="preserve">Extra over items 216.01 and 216.04 for </t>
  </si>
  <si>
    <t xml:space="preserve">unforeseen rock or boulders  </t>
  </si>
  <si>
    <t>8.2.9</t>
  </si>
  <si>
    <t>216.06</t>
  </si>
  <si>
    <t xml:space="preserve">Stabilization of unstable areas or </t>
  </si>
  <si>
    <t>grouting of voids where ordered:</t>
  </si>
  <si>
    <t>Provision and establishment of equipment on</t>
  </si>
  <si>
    <t>site, and removal on completion of operation</t>
  </si>
  <si>
    <t xml:space="preserve">Operation of equipment </t>
  </si>
  <si>
    <t>day</t>
  </si>
  <si>
    <t xml:space="preserve">Materials used    </t>
  </si>
  <si>
    <t>216.07</t>
  </si>
  <si>
    <t>Standing time for pipe jacking gang and the</t>
  </si>
  <si>
    <t>jacking equipment covered by item 216.01</t>
  </si>
  <si>
    <t>h</t>
  </si>
  <si>
    <t>ROAD CROSSING:2</t>
  </si>
  <si>
    <t xml:space="preserve">Extra over items 216.11 and 216.14 for </t>
  </si>
  <si>
    <t xml:space="preserve"> jacking equipment covered by item 216.11</t>
  </si>
  <si>
    <t>ROAD CROSSING:3</t>
  </si>
  <si>
    <t xml:space="preserve">Extra over items 216.21 and 216.24 for </t>
  </si>
  <si>
    <t xml:space="preserve">Standing time for pipe jacking gang </t>
  </si>
  <si>
    <t xml:space="preserve">and the jacking equipment covered </t>
  </si>
  <si>
    <t>by item 216.21</t>
  </si>
  <si>
    <t>ROAD CROSSING:4</t>
  </si>
  <si>
    <t xml:space="preserve">pipe (in-the-wall joint), according to </t>
  </si>
  <si>
    <t>SANS 677</t>
  </si>
  <si>
    <t xml:space="preserve">Extra over items 216.31 and 216.34 for </t>
  </si>
  <si>
    <t xml:space="preserve">Provision and establishment of </t>
  </si>
  <si>
    <t xml:space="preserve">equipment on site, and removal on </t>
  </si>
  <si>
    <t>completion of operation</t>
  </si>
  <si>
    <t>by item 216.31</t>
  </si>
  <si>
    <t>ROAD CROSSING:5</t>
  </si>
  <si>
    <t xml:space="preserve">Extra over items 216.41 and 216.44 for </t>
  </si>
  <si>
    <t>jacking equipment covered by item 216.41</t>
  </si>
  <si>
    <t>ROAD CROSSING:6</t>
  </si>
  <si>
    <t>216.51</t>
  </si>
  <si>
    <t xml:space="preserve">Extra over items 216.51 and 216.54 for </t>
  </si>
  <si>
    <t xml:space="preserve">Provision and establishment of equipment on </t>
  </si>
  <si>
    <t>jacking equipment covered by item 216.51</t>
  </si>
  <si>
    <t>ROAD CROSSING:8</t>
  </si>
  <si>
    <t xml:space="preserve">Extra over items 216.61 and 216.64 for </t>
  </si>
  <si>
    <t>by item 216.61</t>
  </si>
  <si>
    <t>ROAD CROSSING:9 (N1 Crossing)</t>
  </si>
  <si>
    <t xml:space="preserve">Appointment of a specialist jacking contractor for the </t>
  </si>
  <si>
    <t>full N1 Crossing jacking scope of 3000 mm dia x</t>
  </si>
  <si>
    <t>2500 mm dia x 275 mm thick concrete box culverts.</t>
  </si>
  <si>
    <t>Complete inlcuding pre-casting of culverts units on</t>
  </si>
  <si>
    <t>site as well as trust and reception pits</t>
  </si>
  <si>
    <t>Overheads, charges and profit on subitem above</t>
  </si>
  <si>
    <t>Supply of culverts to be jacked:</t>
  </si>
  <si>
    <t xml:space="preserve">3000 mm dia x 2500 mm dia x 275mm thick, </t>
  </si>
  <si>
    <t>concrete jacking box culvert with bolts</t>
  </si>
  <si>
    <t>holes for longitudinal ties interlocking joint</t>
  </si>
  <si>
    <t>Jacking of culverts:</t>
  </si>
  <si>
    <t>holes for longitudinal ties interlocking joint,</t>
  </si>
  <si>
    <t>including but not limited to drag sheet</t>
  </si>
  <si>
    <t>inserted in slots on jacking shield</t>
  </si>
  <si>
    <t xml:space="preserve">Extra over items 216.71 and 216.74 for </t>
  </si>
  <si>
    <t xml:space="preserve">Stabilization of unstable areas or grouting of </t>
  </si>
  <si>
    <t>voids where ordered:</t>
  </si>
  <si>
    <t>Grouting to voids with cement/bentonite mix</t>
  </si>
  <si>
    <t xml:space="preserve">Standing time for pipe jacking gang and the </t>
  </si>
  <si>
    <t>jacking equipment covered by item 216.71</t>
  </si>
  <si>
    <t>Miscellaneous</t>
  </si>
  <si>
    <t>Risk allowance for potential cracking of road</t>
  </si>
  <si>
    <t>ROAD CROSSING:10</t>
  </si>
  <si>
    <t>jacking equipment covered by item 216.81</t>
  </si>
  <si>
    <t>ROAD CROSSING:11</t>
  </si>
  <si>
    <t xml:space="preserve">Extra over items 216.91 and 216.94 for </t>
  </si>
  <si>
    <t>jacking equipment covered by item 216.91</t>
  </si>
  <si>
    <t>ROAD CROSSING:12</t>
  </si>
  <si>
    <t xml:space="preserve">Extra over items 217.01 and 217.04 for </t>
  </si>
  <si>
    <t>jacking equipment covered by item 217.01</t>
  </si>
  <si>
    <t>ROAD CROSSING:13</t>
  </si>
  <si>
    <t xml:space="preserve">Extra over items 217.21 and 217.24 for </t>
  </si>
  <si>
    <t>by item 217.21</t>
  </si>
  <si>
    <t xml:space="preserve">SANS </t>
  </si>
  <si>
    <t>Brickwork:</t>
  </si>
  <si>
    <t>1200LE</t>
  </si>
  <si>
    <t>230mm Thick engineering bricks</t>
  </si>
  <si>
    <t>TOTAL SECTION 1200 LG CARRIED TO SUMMARY</t>
  </si>
  <si>
    <t xml:space="preserve">                 SECTION 1200 ME</t>
  </si>
  <si>
    <t>SABS</t>
  </si>
  <si>
    <t>223.00</t>
  </si>
  <si>
    <t>SUBBASE</t>
  </si>
  <si>
    <t>1200 ME</t>
  </si>
  <si>
    <t>PSDM 8.3.3</t>
  </si>
  <si>
    <t xml:space="preserve">Treatment of roadbed </t>
  </si>
  <si>
    <t xml:space="preserve">Roadbed preparation and compaction of </t>
  </si>
  <si>
    <t>material to (Rip and compact in-situ) :</t>
  </si>
  <si>
    <t>PSME 8.3.3</t>
  </si>
  <si>
    <t xml:space="preserve">Minimum of 90% of modified AASHTO </t>
  </si>
  <si>
    <t xml:space="preserve">maximum density </t>
  </si>
  <si>
    <t>PSME</t>
  </si>
  <si>
    <t xml:space="preserve">Construct the subbase course with </t>
  </si>
  <si>
    <t xml:space="preserve">material from commercial sources      </t>
  </si>
  <si>
    <t xml:space="preserve">G5 material compacted to 97% </t>
  </si>
  <si>
    <t xml:space="preserve"> modified AASHTO</t>
  </si>
  <si>
    <t>TOTAL SECTION 1200 ME CARRIED TO SUMMARY</t>
  </si>
  <si>
    <t xml:space="preserve">                 SECTION 1200 MF</t>
  </si>
  <si>
    <t>224.00</t>
  </si>
  <si>
    <t>BASE</t>
  </si>
  <si>
    <t>1200 MF</t>
  </si>
  <si>
    <t xml:space="preserve">Construct base with material from </t>
  </si>
  <si>
    <t xml:space="preserve">commercial sources or designated </t>
  </si>
  <si>
    <t>borrow areas:</t>
  </si>
  <si>
    <t xml:space="preserve">Graded crushed stone     </t>
  </si>
  <si>
    <t>TOTAL SECTION 1200 MF CARRIED TO SUMMARY</t>
  </si>
  <si>
    <t xml:space="preserve">             PARTICULAR SPECIFICATION PC</t>
  </si>
  <si>
    <t>PART PC</t>
  </si>
  <si>
    <t>PC 10</t>
  </si>
  <si>
    <t>DIRECTIONAL DRILLING</t>
  </si>
  <si>
    <t>DRILLING: ROAD CROSSING 2</t>
  </si>
  <si>
    <t>PC.11</t>
  </si>
  <si>
    <t>Design and site establishment</t>
  </si>
  <si>
    <t xml:space="preserve">sum  </t>
  </si>
  <si>
    <t>PC.12</t>
  </si>
  <si>
    <t>Temporary works for directional drilling</t>
  </si>
  <si>
    <t>PC.13</t>
  </si>
  <si>
    <t xml:space="preserve">Directional drilling and installation of </t>
  </si>
  <si>
    <t>pipe or cable sleeve:</t>
  </si>
  <si>
    <t>630 mm dia hdpe pipe</t>
  </si>
  <si>
    <t>PC.14</t>
  </si>
  <si>
    <t xml:space="preserve">Extra over items PC 12 and PC 13 for </t>
  </si>
  <si>
    <t xml:space="preserve">unforeseen rock or boulders </t>
  </si>
  <si>
    <t>PC.16</t>
  </si>
  <si>
    <t>De-establish quipment on site</t>
  </si>
  <si>
    <t>PC.17</t>
  </si>
  <si>
    <t xml:space="preserve">Standing time for directional drilling </t>
  </si>
  <si>
    <t>team and equipment</t>
  </si>
  <si>
    <t>PC.18</t>
  </si>
  <si>
    <t>Site, and removal on completion of operation</t>
  </si>
  <si>
    <t>PC 20</t>
  </si>
  <si>
    <t>DRILLING: ROAD CROSSING 3</t>
  </si>
  <si>
    <t>PC.21</t>
  </si>
  <si>
    <t>PC.22</t>
  </si>
  <si>
    <t>PC.23</t>
  </si>
  <si>
    <t>PC.24</t>
  </si>
  <si>
    <t xml:space="preserve">Extra over items PC 22 and PC 23 for </t>
  </si>
  <si>
    <t>PC.26</t>
  </si>
  <si>
    <t>PC.27</t>
  </si>
  <si>
    <t>PC.28</t>
  </si>
  <si>
    <t>PC 30</t>
  </si>
  <si>
    <t>DRILLING: ROAD CROSSING 4</t>
  </si>
  <si>
    <t>PC.31</t>
  </si>
  <si>
    <t>PC.32</t>
  </si>
  <si>
    <t>PC.33</t>
  </si>
  <si>
    <t>PC.34</t>
  </si>
  <si>
    <t xml:space="preserve">Extra over items PC 32 and PC 33 for </t>
  </si>
  <si>
    <t>PC.36</t>
  </si>
  <si>
    <t>PC.37</t>
  </si>
  <si>
    <t>PC.38</t>
  </si>
  <si>
    <t>PC 40</t>
  </si>
  <si>
    <t>DRILLING: ROAD CROSSING 5</t>
  </si>
  <si>
    <t>PC.41</t>
  </si>
  <si>
    <t>PC.42</t>
  </si>
  <si>
    <t>PC.43</t>
  </si>
  <si>
    <t>PC.44</t>
  </si>
  <si>
    <t xml:space="preserve">Extra over items PC 42 and PC 43 for </t>
  </si>
  <si>
    <t>PC.46</t>
  </si>
  <si>
    <t>PC.47</t>
  </si>
  <si>
    <t>PC.48</t>
  </si>
  <si>
    <t xml:space="preserve">equipment on Site, and removal on </t>
  </si>
  <si>
    <t>PC 50</t>
  </si>
  <si>
    <t>DRILLING: ROAD CROSSING 10</t>
  </si>
  <si>
    <t>PC.51</t>
  </si>
  <si>
    <t>PC.52</t>
  </si>
  <si>
    <t>PC.53</t>
  </si>
  <si>
    <t>710 mm dia hdpe pipe</t>
  </si>
  <si>
    <t>PC.54</t>
  </si>
  <si>
    <t xml:space="preserve">Extra over items PC 52 and PC 53 for </t>
  </si>
  <si>
    <t>PC.56</t>
  </si>
  <si>
    <t>PC.57</t>
  </si>
  <si>
    <t>PC.58</t>
  </si>
  <si>
    <t>PC 60</t>
  </si>
  <si>
    <t>DRILLING: ROAD CROSSING 11</t>
  </si>
  <si>
    <t>`</t>
  </si>
  <si>
    <t>PC.61</t>
  </si>
  <si>
    <t>PC.62</t>
  </si>
  <si>
    <t>PC.63</t>
  </si>
  <si>
    <t>PC.64</t>
  </si>
  <si>
    <t xml:space="preserve">Extra over items PC 62 and PC 63 for </t>
  </si>
  <si>
    <t>PC.66</t>
  </si>
  <si>
    <t>PC.67</t>
  </si>
  <si>
    <t>PC.68</t>
  </si>
  <si>
    <t>PC 70</t>
  </si>
  <si>
    <t>DRILLING: ROAD CROSSING 12</t>
  </si>
  <si>
    <t>PC.71</t>
  </si>
  <si>
    <t>PC.72</t>
  </si>
  <si>
    <t>PC.73</t>
  </si>
  <si>
    <t>PC.74</t>
  </si>
  <si>
    <t xml:space="preserve">Extra over items PC 72 and PC 73 for </t>
  </si>
  <si>
    <t>PC.76</t>
  </si>
  <si>
    <t>PC.77</t>
  </si>
  <si>
    <t>PC.78</t>
  </si>
  <si>
    <t>TOTAL SECTION PARTICULAR SPECIFICATION PC CARRIED TO SUMMARY</t>
  </si>
  <si>
    <t xml:space="preserve">             PARTICULAR SPECIFICATION PD</t>
  </si>
  <si>
    <t>PD 10</t>
  </si>
  <si>
    <t>BUILDING WORK</t>
  </si>
  <si>
    <t>PD.08</t>
  </si>
  <si>
    <t>Miscellaneous work:</t>
  </si>
  <si>
    <t xml:space="preserve">Cast-in 50mm dia sleeves for electric cable access </t>
  </si>
  <si>
    <t>to the water meter</t>
  </si>
  <si>
    <t>PD.09</t>
  </si>
  <si>
    <t>Miscellaneous items:</t>
  </si>
  <si>
    <t>Measured by area:</t>
  </si>
  <si>
    <t>Soil insecticide</t>
  </si>
  <si>
    <t>Soil insecticide poisoning under footings,</t>
  </si>
  <si>
    <t xml:space="preserve"> bases, floors, etc as specified by the</t>
  </si>
  <si>
    <t>Architect with a ten year guarantee</t>
  </si>
  <si>
    <t>Waterproofing</t>
  </si>
  <si>
    <t>250 Micron damp proof sheeting to under floor slab</t>
  </si>
  <si>
    <t>Chamber 1 &amp; 2</t>
  </si>
  <si>
    <t xml:space="preserve">Derbigum (or similar approved) fusion bonded </t>
  </si>
  <si>
    <t>waterproofing including turn-ups, sealing along</t>
  </si>
  <si>
    <t>edges andbituminous paint coat:</t>
  </si>
  <si>
    <t>Flat roofs including sides and</t>
  </si>
  <si>
    <t>tops of upstand beams</t>
  </si>
  <si>
    <t>TOTAL PARTICULAR SPECIFICATION PD CARRIED TO SUMMARY</t>
  </si>
  <si>
    <t>ELECTRICAL WORKS</t>
  </si>
  <si>
    <t>BILL 1: ELECTRICAL APPLICATION</t>
  </si>
  <si>
    <t xml:space="preserve">1. This Bill of Quantities shall be read in </t>
  </si>
  <si>
    <t xml:space="preserve">conjunction with the Installer's Scope of </t>
  </si>
  <si>
    <t xml:space="preserve">Work, Technical Specifications and the </t>
  </si>
  <si>
    <t>Engineer design drawings with all other</t>
  </si>
  <si>
    <t>Engineering decipline drawings.</t>
  </si>
  <si>
    <t>2. All rates shall include Supply and Install.</t>
  </si>
  <si>
    <t xml:space="preserve">The items in this Bill shall </t>
  </si>
  <si>
    <t>include all wiring, cabling, connections,</t>
  </si>
  <si>
    <t>terminations, installation and termination</t>
  </si>
  <si>
    <t>accessories, possible cable-joints, cable-</t>
  </si>
  <si>
    <t>glands, cable-ties, cable-clips, clamps,</t>
  </si>
  <si>
    <t xml:space="preserve">shrouds, couplers, lugs, screw-caps, nuts, </t>
  </si>
  <si>
    <t xml:space="preserve">connectors, terminal strips, heat-shrink, </t>
  </si>
  <si>
    <t xml:space="preserve">insulating material, etc.  for the electrical </t>
  </si>
  <si>
    <t>cables and conductors. It is the</t>
  </si>
  <si>
    <t>responsibility of the contractor to make a</t>
  </si>
  <si>
    <t>fully working system.</t>
  </si>
  <si>
    <t xml:space="preserve">3. It is the responsibility of the contractor to </t>
  </si>
  <si>
    <t>ensure all items are allowed for in this Bill of</t>
  </si>
  <si>
    <t>Quantities.</t>
  </si>
  <si>
    <t xml:space="preserve">4. NB: It is the responsibility of the </t>
  </si>
  <si>
    <t>contractor to supply a fully operational and</t>
  </si>
  <si>
    <t>compliant system.</t>
  </si>
  <si>
    <t xml:space="preserve">5. All items in this Bill of quantities are </t>
  </si>
  <si>
    <t>remeasurable and only installed Quantities</t>
  </si>
  <si>
    <t>will be paid for.</t>
  </si>
  <si>
    <t>Electricity application</t>
  </si>
  <si>
    <t>Application to the electricity power supply</t>
  </si>
  <si>
    <t>authority of Eskom for an 80A 400V coonection</t>
  </si>
  <si>
    <t>Liaison with Eskom including all documentation</t>
  </si>
  <si>
    <t>as may be required.</t>
  </si>
  <si>
    <t>Liaison with main contractor</t>
  </si>
  <si>
    <t>Notices and safety / danger signs as per the</t>
  </si>
  <si>
    <t>OHS Act.</t>
  </si>
  <si>
    <t>Ancillaries and accessories</t>
  </si>
  <si>
    <t xml:space="preserve">Any other item required for completion of the installation, </t>
  </si>
  <si>
    <t>not specified else where - specify</t>
  </si>
  <si>
    <t>Total carried to summary</t>
  </si>
  <si>
    <t>BILL 2: PRELIMINARY AND GENERAL</t>
  </si>
  <si>
    <t xml:space="preserve">These items shall  the items in this Bill shall </t>
  </si>
  <si>
    <t>Liason with other parties</t>
  </si>
  <si>
    <t>Documentation</t>
  </si>
  <si>
    <t>For Construction drawings, hard copy and CD</t>
  </si>
  <si>
    <t>Sets</t>
  </si>
  <si>
    <t>Detailed Scope of Works, Project Safety Plan</t>
  </si>
  <si>
    <t>and Safe Work Method Statement</t>
  </si>
  <si>
    <t>As-built drawings in Auto CAD/Revit format,</t>
  </si>
  <si>
    <t>on a CD</t>
  </si>
  <si>
    <t>Operators and Maintenance Manuals,</t>
  </si>
  <si>
    <t>hard copy and CD</t>
  </si>
  <si>
    <t>Commissioning Sheets and Installation</t>
  </si>
  <si>
    <t>Checklists</t>
  </si>
  <si>
    <t>Labeling of all devices, equipment and cables</t>
  </si>
  <si>
    <t>Drawings for approval (Engineers approval)</t>
  </si>
  <si>
    <t>Testing and commissioning</t>
  </si>
  <si>
    <t>Test and commission of the electrical installation</t>
  </si>
  <si>
    <t>and area lighting system and issue reports</t>
  </si>
  <si>
    <t>and certificates as required by the standards</t>
  </si>
  <si>
    <t>and specifications</t>
  </si>
  <si>
    <t>Training</t>
  </si>
  <si>
    <t>End-user training</t>
  </si>
  <si>
    <t>Warranty</t>
  </si>
  <si>
    <t>Mounting structure: Workmanship</t>
  </si>
  <si>
    <t>guarantee/Product replacement warranty</t>
  </si>
  <si>
    <t>of 10 years</t>
  </si>
  <si>
    <t>All inclusive post practical completion 12 month</t>
  </si>
  <si>
    <t>SLA for complete installation</t>
  </si>
  <si>
    <t>Balance of mechanical and electrical Works:</t>
  </si>
  <si>
    <t>Workmanship guarantee/Product replacement</t>
  </si>
  <si>
    <t>warranty of 10 years</t>
  </si>
  <si>
    <t>Preliminary and General</t>
  </si>
  <si>
    <t>Time related P&amp;G's</t>
  </si>
  <si>
    <t>Fixed P&amp;G's</t>
  </si>
  <si>
    <t>Site establishment and disestablishment</t>
  </si>
  <si>
    <t>Other costs</t>
  </si>
  <si>
    <t>Allow for all costs which the Contractor may</t>
  </si>
  <si>
    <t>incur in terms of any or all of description in</t>
  </si>
  <si>
    <t>these documents and of the drawings which</t>
  </si>
  <si>
    <t>costs are not specifically covered in the</t>
  </si>
  <si>
    <t>schedule below.  Submit full details.</t>
  </si>
  <si>
    <r>
      <rPr>
        <sz val="8.5"/>
        <rFont val="Arial"/>
        <charset val="134"/>
      </rPr>
      <t>NOTE:</t>
    </r>
    <r>
      <rPr>
        <i/>
        <sz val="8.5"/>
        <rFont val="Arial"/>
        <charset val="134"/>
      </rPr>
      <t xml:space="preserve"> Value related P&amp;G's should be</t>
    </r>
    <r>
      <rPr>
        <b/>
        <i/>
        <sz val="8.5"/>
        <rFont val="Arial"/>
        <charset val="134"/>
      </rPr>
      <t xml:space="preserve">
</t>
    </r>
  </si>
  <si>
    <r>
      <rPr>
        <i/>
        <sz val="8.5"/>
        <rFont val="Arial"/>
        <charset val="134"/>
      </rPr>
      <t>included in the tendered rates</t>
    </r>
    <r>
      <rPr>
        <b/>
        <i/>
        <sz val="8.5"/>
        <rFont val="Arial"/>
        <charset val="134"/>
      </rPr>
      <t xml:space="preserve">
</t>
    </r>
  </si>
  <si>
    <t>BILL 3: DISTRIBUTION BOARDS</t>
  </si>
  <si>
    <t>5. The electrical cable and wiring shall</t>
  </si>
  <si>
    <t>comply with the SANS wiring colour codes:</t>
  </si>
  <si>
    <t>Protective earth (PE) - green-yellow</t>
  </si>
  <si>
    <t>Neutral (N) - black</t>
  </si>
  <si>
    <t>Line, single phase (L) - red</t>
  </si>
  <si>
    <t>Line, three phase (L1) - red</t>
  </si>
  <si>
    <t>Line, three phase (L2) - yellow</t>
  </si>
  <si>
    <t>Line, three phase (L3) - blue</t>
  </si>
  <si>
    <t>6. Supply, testing, deliver, off-loading, and</t>
  </si>
  <si>
    <t>commissioning of distribution boards</t>
  </si>
  <si>
    <t>complete with test certifications as per SANS</t>
  </si>
  <si>
    <t>61439-1 and IEC 61439-1 standards for</t>
  </si>
  <si>
    <t>distribution boars, including factory</t>
  </si>
  <si>
    <t>inspection, all equipment pre fitted in the</t>
  </si>
  <si>
    <t>factory complete with busbars, accessories,</t>
  </si>
  <si>
    <t>earthing and conduit terminations in</t>
  </si>
  <si>
    <t>accordance with electrical specifications.</t>
  </si>
  <si>
    <t>7. The distribution board requirements are</t>
  </si>
  <si>
    <t>shown on the single line diagrams</t>
  </si>
  <si>
    <t>(schematic diagrams) drawings.</t>
  </si>
  <si>
    <t>8. Shop drawings shall be submitted to the</t>
  </si>
  <si>
    <t>Engineer for formal approval before any</t>
  </si>
  <si>
    <t>manufacturing commences.</t>
  </si>
  <si>
    <t>Distribution Boards</t>
  </si>
  <si>
    <t>DB - 01 (Valve Access Chamber)</t>
  </si>
  <si>
    <t>Refer to single line diagram for size and rating</t>
  </si>
  <si>
    <t>Any other item required for completion of the</t>
  </si>
  <si>
    <t xml:space="preserve"> installation, not specified else where - specify</t>
  </si>
  <si>
    <t>Certificate of Compliance</t>
  </si>
  <si>
    <t>Issue CoC completion of complete electrical</t>
  </si>
  <si>
    <t>installation</t>
  </si>
  <si>
    <t>BILL 4: LOW VOLTAGE CABLES</t>
  </si>
  <si>
    <t>6. The Contractor shall supply, install and</t>
  </si>
  <si>
    <t>commission all the reticulation and</t>
  </si>
  <si>
    <t>distribution cables as specified in the cable</t>
  </si>
  <si>
    <t>schedules. The rate shall include for all the</t>
  </si>
  <si>
    <t>labeling materials required to complete the</t>
  </si>
  <si>
    <t>instalaltion. All cables will be installed in the</t>
  </si>
  <si>
    <t>ground and enter the DB's via sleeves.</t>
  </si>
  <si>
    <t>PVC/PVC/SWA/PVC Cu</t>
  </si>
  <si>
    <t>25mm², 4-Core</t>
  </si>
  <si>
    <t>10mm², 4-Core</t>
  </si>
  <si>
    <t>6mm², 3-Core</t>
  </si>
  <si>
    <t>4mm², 4-Core</t>
  </si>
  <si>
    <t>4mm², 3-Core</t>
  </si>
  <si>
    <t>BCEW (Bare Cu Earth Wire)</t>
  </si>
  <si>
    <t>16mm², 1-Core</t>
  </si>
  <si>
    <t>6mm², 1-Core</t>
  </si>
  <si>
    <t>4mm², 1-Core</t>
  </si>
  <si>
    <t>2.5mm², 1-Core</t>
  </si>
  <si>
    <t>installation, not specified else where - specify</t>
  </si>
  <si>
    <t xml:space="preserve">Total carried to summary  </t>
  </si>
  <si>
    <t>BILL 5: CABLE ROUTING &amp; WIRE WAYS</t>
  </si>
  <si>
    <t>Marker tape</t>
  </si>
  <si>
    <t>Supply and install PVC marker type suitably to</t>
  </si>
  <si>
    <t>be laid in cable trenches, 150mm wide, yellow</t>
  </si>
  <si>
    <t>coloured and marked</t>
  </si>
  <si>
    <t xml:space="preserve">"DANGER: ELECTRIC CABLE BELOW" </t>
  </si>
  <si>
    <t>Cable route marker</t>
  </si>
  <si>
    <t>500x300x300mm Concrete cable route marker</t>
  </si>
  <si>
    <t>plate as per specification drawing</t>
  </si>
  <si>
    <t>Cable trenching</t>
  </si>
  <si>
    <t>Excavation, backfilling, leveling and carting away</t>
  </si>
  <si>
    <t>of excess material to cable trenches as specified,</t>
  </si>
  <si>
    <t>600mm deep for LV cabling.</t>
  </si>
  <si>
    <t>Extra over excavation for excavation in soft rock</t>
  </si>
  <si>
    <t>(Provisional)</t>
  </si>
  <si>
    <t>Extra over excavation for excavation in hard rock</t>
  </si>
  <si>
    <t>Backfilling and compact of  trench with imported</t>
  </si>
  <si>
    <t>soil (Provisional)</t>
  </si>
  <si>
    <t>Backfilling of cable trench with imported  sifted</t>
  </si>
  <si>
    <t>soft soil 200mm thick (Provisional)</t>
  </si>
  <si>
    <t>Services holes (Man holes)</t>
  </si>
  <si>
    <t>800mm deep, 800mm x 800mm services</t>
  </si>
  <si>
    <t>holes (manhole) with a heavy duty cast iron</t>
  </si>
  <si>
    <t>cover and frame  for sleeves and to pull cabling</t>
  </si>
  <si>
    <t xml:space="preserve">and wiring through </t>
  </si>
  <si>
    <r>
      <rPr>
        <b/>
        <sz val="8.5"/>
        <rFont val="Arial"/>
        <charset val="134"/>
      </rPr>
      <t xml:space="preserve">Trunking, for </t>
    </r>
    <r>
      <rPr>
        <b/>
        <i/>
        <sz val="8.5"/>
        <rFont val="Arial"/>
        <charset val="134"/>
      </rPr>
      <t>Electrical Wiring-(Gray)</t>
    </r>
  </si>
  <si>
    <t xml:space="preserve">Cross-arm supports shall be wide enough to </t>
  </si>
  <si>
    <t>accommodate specified tray only, unless</t>
  </si>
  <si>
    <t>otherwise satted. Hangers to be M8, not</t>
  </si>
  <si>
    <t>not exceeding 1,2m spacings</t>
  </si>
  <si>
    <t>P9000</t>
  </si>
  <si>
    <t>Bend</t>
  </si>
  <si>
    <t>T-Off</t>
  </si>
  <si>
    <t>No.</t>
  </si>
  <si>
    <t>Cable tray</t>
  </si>
  <si>
    <t xml:space="preserve">MILD STEEL HOT DIPTED GALV. </t>
  </si>
  <si>
    <t xml:space="preserve"> PT-76 mild duty</t>
  </si>
  <si>
    <t>Supply and install galv steel cable trays</t>
  </si>
  <si>
    <t>complete with all wall and floor mounting</t>
  </si>
  <si>
    <t>P2000 supports, splicing other fixing</t>
  </si>
  <si>
    <t>materials required as per suppliers</t>
  </si>
  <si>
    <t>speifications. Cable tray earth wire at</t>
  </si>
  <si>
    <t>every joint.</t>
  </si>
  <si>
    <t>300mm x 76mm  - striaght runs</t>
  </si>
  <si>
    <t>(excluding cover)</t>
  </si>
  <si>
    <t>Cable tray - Wire Mesh</t>
  </si>
  <si>
    <t xml:space="preserve"> GS-50 gridspan Wire Mesh</t>
  </si>
  <si>
    <t>300mm x 50mm  - striaght runs</t>
  </si>
  <si>
    <t>300mm - T-off</t>
  </si>
  <si>
    <t xml:space="preserve">Cable ladder - </t>
  </si>
  <si>
    <t>Supply and install galv steel cable ladders</t>
  </si>
  <si>
    <t>supports, splicing other fixing</t>
  </si>
  <si>
    <t>300mm x 76mm</t>
  </si>
  <si>
    <t>T-offs</t>
  </si>
  <si>
    <t>Conduits &amp; Wire Ways</t>
  </si>
  <si>
    <t>110mm diameter PVC sleeves</t>
  </si>
  <si>
    <t>50mm diameter PVC sleeves</t>
  </si>
  <si>
    <t>25mm GALV. steel conduit</t>
  </si>
  <si>
    <t>32mm GALV. steel conduit</t>
  </si>
  <si>
    <t>25mm PVC. conduit</t>
  </si>
  <si>
    <t>BILL 6: SMALL POWER &amp; LIGHTING</t>
  </si>
  <si>
    <t>Supply, and install switched &amp; unswitched</t>
  </si>
  <si>
    <t>socket outlets points, surface/flush mounted</t>
  </si>
  <si>
    <t>or flush in power skirting mounted, complete</t>
  </si>
  <si>
    <t>with cradle, galvanized wall-draw box, cover</t>
  </si>
  <si>
    <t>plate, including PVC/GALV. conduits and all</t>
  </si>
  <si>
    <t>conduit accessories,  all mounting</t>
  </si>
  <si>
    <t>accessories, and 2.5mm² wiring:</t>
  </si>
  <si>
    <t>16A, Dual switched socket outlet, New ZA Plug</t>
  </si>
  <si>
    <t>recessed in wall. (SANS-164-1&amp;2)</t>
  </si>
  <si>
    <t>16A, Dedicated switched socket outlet (RED)</t>
  </si>
  <si>
    <t>16A, IP65 (water &amp; dust proof)</t>
  </si>
  <si>
    <t>single switched socket outlet,</t>
  </si>
  <si>
    <t>surface mounted on wall. (SANS-164-1&amp;2)</t>
  </si>
  <si>
    <t xml:space="preserve">32A, IP65 (water &amp; dust proof) 5-PIN, </t>
  </si>
  <si>
    <t>400V, industrial welding socket outlet,</t>
  </si>
  <si>
    <t>surface mounted on wall. (IEC 60 309-1, -2, -4)</t>
  </si>
  <si>
    <t>Power Skirting 2 Tier - Grey</t>
  </si>
  <si>
    <t>Supply, and install isolator switch power</t>
  </si>
  <si>
    <t>outlets points, surface/flush mounted,</t>
  </si>
  <si>
    <t>complete with conduits and all conduit</t>
  </si>
  <si>
    <t xml:space="preserve">accessories, mounting accessories, </t>
  </si>
  <si>
    <t>and 4mm² wiring:</t>
  </si>
  <si>
    <t>32A, IP65 (water &amp; dust proof) 3-Ph</t>
  </si>
  <si>
    <t>lockable isolator switch, for extractor fans,</t>
  </si>
  <si>
    <t>surface mounted.</t>
  </si>
  <si>
    <t>Supply, deliver and install luminaires,</t>
  </si>
  <si>
    <t>complete with all mounting accessories,</t>
  </si>
  <si>
    <t>2.5mm² wiringand  terminations. Install luminaires</t>
  </si>
  <si>
    <t>as per luminaire schedule in Annexure 3</t>
  </si>
  <si>
    <t>Type L5: 49W LED, 4000K (2.5M INSTALLATION)</t>
  </si>
  <si>
    <t xml:space="preserve">LED vapor proof industrial luminaire, surface </t>
  </si>
  <si>
    <t>mounted, IP66,</t>
  </si>
  <si>
    <t>Type L5E: 49W LED, 4000K</t>
  </si>
  <si>
    <t>LED vapour proof industrial luminaire, surface</t>
  </si>
  <si>
    <t>mounted IP66, with electronic control gear,</t>
  </si>
  <si>
    <t xml:space="preserve">60min self maintained battery back-up, </t>
  </si>
  <si>
    <t>Type L6: 52W LED, 4000K (6M INSTALLATION)</t>
  </si>
  <si>
    <t xml:space="preserve">LED Linear Floodlight industrial luminaire, surface </t>
  </si>
  <si>
    <t>Type L6E: 52W LED, 4000K</t>
  </si>
  <si>
    <t>LED Linear Floodlight industrial luminaire, surface</t>
  </si>
  <si>
    <t>Type L8: 15-18W LED LINEAR VAPORPROOF 4000K</t>
  </si>
  <si>
    <t>LED industrial luminaire, surface mounted, IP65,</t>
  </si>
  <si>
    <t>Type L9: 170-200W LED LOW BAY LIGHT FITTING 4000K</t>
  </si>
  <si>
    <t xml:space="preserve">LED industrial luminaire, surface mounted </t>
  </si>
  <si>
    <t>IP65 (14M INSTALLATION)</t>
  </si>
  <si>
    <t>Type L9E: 170-200W LED LOW BAY LIGHT FITTING 4000K</t>
  </si>
  <si>
    <t>Allow for a Jerry picker for installation of 6m &amp; 14m</t>
  </si>
  <si>
    <t>high installations</t>
  </si>
  <si>
    <t>Supply, deliver and install light switch points</t>
  </si>
  <si>
    <t>complete with cradle, cover plate, including</t>
  </si>
  <si>
    <t>all mounting and installation accessories with</t>
  </si>
  <si>
    <t>PVC/GALV. conduits and all conduit</t>
  </si>
  <si>
    <t>accessories, wall boxes, wiring, etc.:</t>
  </si>
  <si>
    <t>1 lever 1 way light switch, surface mounted</t>
  </si>
  <si>
    <t>1 lever 1 way WATER TIGHT light switch</t>
  </si>
  <si>
    <t>(water &amp; dust proof), surface mounted</t>
  </si>
  <si>
    <t>Weather proof photo-cell light switch</t>
  </si>
  <si>
    <t>Test Commission and Issue CoC</t>
  </si>
  <si>
    <t>BILL 7: CCTV</t>
  </si>
  <si>
    <t xml:space="preserve">2. It is the responsibility of the contractor to </t>
  </si>
  <si>
    <t xml:space="preserve">3. NB: It is the responsibility of the </t>
  </si>
  <si>
    <t xml:space="preserve">4. All items in this Bill of quantities are </t>
  </si>
  <si>
    <t>Design, supply, deliver and install all</t>
  </si>
  <si>
    <t>equipment and materials required to</t>
  </si>
  <si>
    <t>complete a remote based CCTV monitoring</t>
  </si>
  <si>
    <t>installation for the complete pump station</t>
  </si>
  <si>
    <t>by a specialist installation contractor.</t>
  </si>
  <si>
    <t>All rates shall allow for material and labour</t>
  </si>
  <si>
    <t>required per item to complete the</t>
  </si>
  <si>
    <t>installation.</t>
  </si>
  <si>
    <t>Design, Supply and Install</t>
  </si>
  <si>
    <t>Design, supply, install and commissioning of a</t>
  </si>
  <si>
    <t>complete CCTV system by a specialist contractor</t>
  </si>
  <si>
    <t>Cameras</t>
  </si>
  <si>
    <t xml:space="preserve">Surface mounted IP dome camera, with HD </t>
  </si>
  <si>
    <t xml:space="preserve">resolution, wide dynamic range, PoE, PTZr </t>
  </si>
  <si>
    <t xml:space="preserve">(Pan Tilt Rotate) with remote adjustment </t>
  </si>
  <si>
    <t xml:space="preserve">functionality at processor, 15m range, IP 66, </t>
  </si>
  <si>
    <t xml:space="preserve">vandal proof, including brackets, mounting pipes </t>
  </si>
  <si>
    <t>and accessories.</t>
  </si>
  <si>
    <t>Network Video Recorder</t>
  </si>
  <si>
    <t>NVR with at least 30 days storage capacity</t>
  </si>
  <si>
    <t>c/w 24 channels pre-licensed, video management</t>
  </si>
  <si>
    <t>system, including CPU, Hardware, Software,</t>
  </si>
  <si>
    <t xml:space="preserve">2kVA Rack mounted UPS with 120min </t>
  </si>
  <si>
    <t>battery back up</t>
  </si>
  <si>
    <t>Ethernet Switch and Network</t>
  </si>
  <si>
    <t xml:space="preserve">Access Switch with the minimum requirements of:layer 3 </t>
  </si>
  <si>
    <t xml:space="preserve">routing. VLAN technology will be used to separate voice, </t>
  </si>
  <si>
    <t xml:space="preserve">data or video traffic from interfering with each other. </t>
  </si>
  <si>
    <t>(installed in 19" cabinet supplied by others)</t>
  </si>
  <si>
    <t xml:space="preserve">IP Based, SFP based Gigabit Ethernet Ports &amp; </t>
  </si>
  <si>
    <t xml:space="preserve">c/w transmitter module for remote montioring of </t>
  </si>
  <si>
    <t>the CCTV.</t>
  </si>
  <si>
    <t>Ethernet to Optical Fibre Converters</t>
  </si>
  <si>
    <t>Accessories</t>
  </si>
  <si>
    <t xml:space="preserve">All accessories required for a complete working </t>
  </si>
  <si>
    <t>system</t>
  </si>
  <si>
    <t>BILL 8: EARTHING &amp; BONDING</t>
  </si>
  <si>
    <t>complete the earthing and bonding</t>
  </si>
  <si>
    <t>installation system for the complete valve</t>
  </si>
  <si>
    <t>valve, reservior, water tower, guard house</t>
  </si>
  <si>
    <t>and external light poles as indicated below,</t>
  </si>
  <si>
    <t xml:space="preserve">by a specialist installation contractor. </t>
  </si>
  <si>
    <t>E&amp;L, Bonding Protection: Access Chamber</t>
  </si>
  <si>
    <t>Including cable containment</t>
  </si>
  <si>
    <t>E&amp;L, Bonding Protection: All conductive equipment</t>
  </si>
  <si>
    <t>in the Valve chambers inlcuding cable containment</t>
  </si>
  <si>
    <t>Final testing of equipment earth grid systems on</t>
  </si>
  <si>
    <t>completion and issuing of test certificate</t>
  </si>
  <si>
    <t>REFERENCES</t>
  </si>
  <si>
    <t>BILL</t>
  </si>
  <si>
    <t>Bill 1:</t>
  </si>
  <si>
    <t>ELECTRICAL APPLICATION</t>
  </si>
  <si>
    <t>Bill 2:</t>
  </si>
  <si>
    <t>PRELIMINARY AND GENERAL</t>
  </si>
  <si>
    <t>Bill 3:</t>
  </si>
  <si>
    <t>DISTRIBUTION BOARDS</t>
  </si>
  <si>
    <t>Bill 4:</t>
  </si>
  <si>
    <t>LOW VOLTAGE CABLES</t>
  </si>
  <si>
    <t>Bill 5:</t>
  </si>
  <si>
    <t>CABLE ROUTING &amp; WIRE WAYS</t>
  </si>
  <si>
    <t>Bill 6:</t>
  </si>
  <si>
    <t>SMALL POWER &amp; LIGHTING</t>
  </si>
  <si>
    <t>Bill 7:</t>
  </si>
  <si>
    <t>CCTV</t>
  </si>
  <si>
    <t>Bill 8:</t>
  </si>
  <si>
    <t>EARTHING &amp; BONDING</t>
  </si>
  <si>
    <t>TOTAL ELECTRICAL WORKS CARRIED TO SUMMARY</t>
  </si>
  <si>
    <t>OPERATING AND MAINTENANCE MANUALS</t>
  </si>
  <si>
    <t xml:space="preserve"> QUAN- </t>
  </si>
  <si>
    <t xml:space="preserve"> RATE </t>
  </si>
  <si>
    <t xml:space="preserve"> TITY </t>
  </si>
  <si>
    <t>ZUT 0002</t>
  </si>
  <si>
    <t>DRAWING 111242-0000-DR-WW-0516 to 0519</t>
  </si>
  <si>
    <t>Supply and Deliver O&amp;M manual (for all components shown and referenced in drawings)</t>
  </si>
  <si>
    <t>MANUALLY OPERATED CHAIN HOIST</t>
  </si>
  <si>
    <t>ZUT 1003</t>
  </si>
  <si>
    <t>1003.15.1</t>
  </si>
  <si>
    <t>Supply and Deliver</t>
  </si>
  <si>
    <t>30.01.01</t>
  </si>
  <si>
    <t xml:space="preserve">1 Ton manually operated chain hoist complete with accessories </t>
  </si>
  <si>
    <t>1003.15.2</t>
  </si>
  <si>
    <t>Installation, Testing and Commissioning</t>
  </si>
  <si>
    <t>30.02.01</t>
  </si>
  <si>
    <t>VENTILATION</t>
  </si>
  <si>
    <t>ZUT 1008</t>
  </si>
  <si>
    <t>DRAWING 111242-0000-DR-WW-0516 and 0518</t>
  </si>
  <si>
    <t>1008.17.1</t>
  </si>
  <si>
    <t>40.01.01</t>
  </si>
  <si>
    <t>Louvred roof cowls, complete with shoe, upstand base bracket and vermin mesh 1000 mm (W) x 1000 mm (B) x 660 mm (H)</t>
  </si>
  <si>
    <t>40.01.02</t>
  </si>
  <si>
    <t>400 Diam. Jet Fans, complete with anti-vibration ceiling mount foot brackets and earthing connections</t>
  </si>
  <si>
    <t>1008.17.2</t>
  </si>
  <si>
    <t>40.02.01</t>
  </si>
  <si>
    <t>40.02.02</t>
  </si>
  <si>
    <t>DRAWING 111242-0000-DR-WW-0516 to 0517</t>
  </si>
  <si>
    <t>40.03.01</t>
  </si>
  <si>
    <t xml:space="preserve">Ventilation supply system for Chamber 1:
- 2 x Axial fans complete with floor mouted foot brackets and earthing connection - 3240 l/s @ 400 Pa.
- 2 x 2.2 kW, 3 phase isolators.
- Associated air terminals, spiral ducting, fittings, plenums, filter banks, support brackets and ancillaries as per drawing 111242-DR-WW-0516
</t>
  </si>
  <si>
    <t>40.03.02</t>
  </si>
  <si>
    <t xml:space="preserve">Ventilation extraction system for the Chamber 2:
- 2 x Axial fans complete with floor mouted foot brackets and earthing connection - 3240 l/s @ 200 Pa.
- 2 x 2.2 kW, 3 phase isolators.
- Associated air terminals, spiral ducting, fittings, support brackets and ancillaries as per drawing 111242-DR-WW-0517.
</t>
  </si>
  <si>
    <t>40.03.03</t>
  </si>
  <si>
    <t>Control panel, thermostats and connections</t>
  </si>
  <si>
    <t>40.04.01</t>
  </si>
  <si>
    <t>Ventilation system for the Pressure Reducing Valve Chamber (see item 40.03.01 and 40.03.03)</t>
  </si>
  <si>
    <t>Others</t>
  </si>
  <si>
    <t>40.05.01</t>
  </si>
  <si>
    <t>Others (please state any other items necessary to complete the installation and allow full functionality the ventilation system)</t>
  </si>
  <si>
    <t>P&amp;G's for Ventilation system</t>
  </si>
  <si>
    <t>PRESSURE REDUCING VALVE SYSTEM</t>
  </si>
  <si>
    <t>PRESSURE REDICUNG VALVE SYSTEM</t>
  </si>
  <si>
    <t>DRAWING 111242-0000-DR-WW-0519 and 0520</t>
  </si>
  <si>
    <t xml:space="preserve">Supply, Deliver </t>
  </si>
  <si>
    <t>900.01.01</t>
  </si>
  <si>
    <t>Concentric Reducer, DN700 x DN300 x 6 mm SANS 719 Grade C; Flanged both ends SANS 1123 Table 1600/3 (RF)</t>
  </si>
  <si>
    <t>900.01.02</t>
  </si>
  <si>
    <t>DN300 x 6 mm 90 Degree Elbow SANS 719 Grade C; Flanged both ends SANS 1123 Table 1600/3 (RF)</t>
  </si>
  <si>
    <t>900.01.03</t>
  </si>
  <si>
    <t>DN300 x 10 mm Cross-Tee SANS 719 Grade C; Flanged all ends SANS 1123 Table 1600/3 (RF)</t>
  </si>
  <si>
    <t>900.01.04</t>
  </si>
  <si>
    <t>Resilient Seal Gate Valve DN300 PN16; Flanged SANS 1123 Table 1600/3 (RF)</t>
  </si>
  <si>
    <t>900.01.05</t>
  </si>
  <si>
    <t>Dismantling Joint DN300 PN16; Flanged SANS 1123 Table 1600/3 (RF)</t>
  </si>
  <si>
    <t>900.01.06</t>
  </si>
  <si>
    <t>Spool Piece DN300 x 6 mm SANS 719 Grade C; Flanged both ends SANS 1123 Table 1600/3 (RF)</t>
  </si>
  <si>
    <t>900.01.07</t>
  </si>
  <si>
    <t>Orifice Plate DN300 with 159 mm Opening</t>
  </si>
  <si>
    <t>900.01.08</t>
  </si>
  <si>
    <t>Spool Piece DN300 x 6 mm SANS 719 Grade C; Flanged both ends SANS 1123 Table 1600/3 (RF) With pipe anchor support</t>
  </si>
  <si>
    <t>900.01.09</t>
  </si>
  <si>
    <t>Pressure Reducing Valve DN300 PN16, Flanged both ends SANS 1123 Table 1600/3 (RF)</t>
  </si>
  <si>
    <t>900.01.10</t>
  </si>
  <si>
    <t>900.01.11</t>
  </si>
  <si>
    <t>Strainer DN300 PN16; Flanged both ends SANS 1123 Table 1600/3 (RF)</t>
  </si>
  <si>
    <t xml:space="preserve">Installation Testing and Commissioning </t>
  </si>
  <si>
    <t>900.02.01</t>
  </si>
  <si>
    <t>Concentric Reducer, DN700 x DN300 x 6 mm SANS 719 Grade C; flanged both ends SANS 1123 Table 1600/3 (RF)</t>
  </si>
  <si>
    <t>900.02.02</t>
  </si>
  <si>
    <t>900.02.03</t>
  </si>
  <si>
    <t>900.02.04</t>
  </si>
  <si>
    <t>900.02.05</t>
  </si>
  <si>
    <t>900.02.06</t>
  </si>
  <si>
    <t>900.02.07</t>
  </si>
  <si>
    <t>900.02.08</t>
  </si>
  <si>
    <t>900.02.09</t>
  </si>
  <si>
    <t>900.02.10</t>
  </si>
  <si>
    <t>900.02.11</t>
  </si>
  <si>
    <t>SUMMARY</t>
  </si>
  <si>
    <t>SUM</t>
  </si>
  <si>
    <t>Operating and Maintenance Manuals</t>
  </si>
  <si>
    <t>Lifting Equipment</t>
  </si>
  <si>
    <t>Ventilation</t>
  </si>
  <si>
    <t>ZUT</t>
  </si>
  <si>
    <t>Pressure Reducing Valve System</t>
  </si>
  <si>
    <t>TOTAL MECHANICAL WORKS CARRIED TO SUMMARY</t>
  </si>
  <si>
    <t>JOHANNESBURG WATER</t>
  </si>
  <si>
    <t>CONTRACT NO</t>
  </si>
  <si>
    <t>JW 14463</t>
  </si>
  <si>
    <t>FOR</t>
  </si>
  <si>
    <t>HALFWAY HOUSE WATER UPGRADE PROJECT</t>
  </si>
  <si>
    <t>SUMMARY OF SCHEDULE OF QUANTITIES: BULK WATER PIPELINE</t>
  </si>
  <si>
    <t>:</t>
  </si>
  <si>
    <t xml:space="preserve">GENERAL . . . . . . . . . . . . . . . . . . . . . . . . . . . . . . . . . . . . . . . . . . . . . . . . . . . . . . . . . . . . . . . . . </t>
  </si>
  <si>
    <t>R</t>
  </si>
  <si>
    <t>SANS 1200 A.1</t>
  </si>
  <si>
    <t>GENERAL (SMME VALUE OF WORK) . . . . . . . . . . . . . . . . . . . . . . . . . . . . . . . . . . . . . . .</t>
  </si>
  <si>
    <t>SANS 1200 C</t>
  </si>
  <si>
    <t>SITE CLEARANCE . . . . . . . . . . . . . . . . . . . . . . . . . . . . . . . . . . . . . . . . . . . . . . . . . . . . . . . . . . .</t>
  </si>
  <si>
    <t>SANS 1200 D</t>
  </si>
  <si>
    <t>EARTHWORKS . . . . . . . . . . . . . . . . . . . . . . . . . . . . . . . . . . . . . . . . . . . . . . . . . . . . . . . . . . . . .</t>
  </si>
  <si>
    <t>SANS 1200 DB</t>
  </si>
  <si>
    <t>EARTHWORKS (PIPE TRENCHES) . . . . . . . . . . . . . . . . . . . . . . .  . . . . . . . . .</t>
  </si>
  <si>
    <t>SANS 1200 DK</t>
  </si>
  <si>
    <t>GABIONS AND PITCHING . . . . . . . . . . . . . . . . . . . . . . . . . . . . . . . . . . . . . . . . . . . . . . . . . . . . .</t>
  </si>
  <si>
    <t>SANS 2001 CC1</t>
  </si>
  <si>
    <t xml:space="preserve">CONCRETE (STRUCTURAL) . . . . . . . . . . . . . . . . . . . . . . . . . . . . . . . . . . . . . . . . . . . . . . </t>
  </si>
  <si>
    <t>SANS 1200 HA</t>
  </si>
  <si>
    <t>STRUCTURAL STEELWORK (SUNDRY ITEMS) . . . . . . . . . . . . . . . . . . . . . . .</t>
  </si>
  <si>
    <t>SANS 1200 L</t>
  </si>
  <si>
    <t>MEDIUM-PRESSURE PIPELINES. . . . . . . . . . . . . . . . . . . . . . . . . . . . . . . . . . .</t>
  </si>
  <si>
    <t>SANS 1200 LB</t>
  </si>
  <si>
    <t>BEDDING (PIPES) . . . . . . . . . . . . . . . . . . . . . . . . . . . . . . . . . . . . . . . . . . . . . . . . . . . . . . . . . . .</t>
  </si>
  <si>
    <t>SANS 1200 LE</t>
  </si>
  <si>
    <t xml:space="preserve">STORMWATER DRAINAGE . . . . . . . . . . . . . . . . . . . . . . . . . . . . . . . . . . . . . . . . . . . . . </t>
  </si>
  <si>
    <t>SANS 1200 LG</t>
  </si>
  <si>
    <t xml:space="preserve">PIPE JACKING . . . . . . . . . . . . . . . . . . . . . . . . . . . . . . . . . . . . . . . . . . . . . . . . . . . . . . </t>
  </si>
  <si>
    <t>SANS 1200 ME</t>
  </si>
  <si>
    <t>SUBBASE . . . . . . . . . . . . . . . . . . . . . . . . . . . . . . . . . . . . . . . . . . . . . . . . . . . . . . . . . . . . . .</t>
  </si>
  <si>
    <t>SANS 1200 MF</t>
  </si>
  <si>
    <t>BASE . . . . . . . . . . . . . . . . . . . . . . . . . . . . . . . . . . . . . . . . . . . . . . . . . . . . . . . . . . . . . .</t>
  </si>
  <si>
    <t>PARTICULAR SPECIFICATION PC: DIRECTIONAL DRILLING . . . . . . . . . . . . . . . . . . . . . . . . . . . . . . . . . . . . . . . .</t>
  </si>
  <si>
    <t>PARTICULAR SPECIFICATION PD: BUILDING WORK . . . . . . . . . . . . . . . . . . . . . . . . . . . . . . . . . . . . . . . .</t>
  </si>
  <si>
    <t xml:space="preserve">ELECTRICAL          :     . . . . . . . . . . . . . . . . . . . . . . . . . . . . . . . . . . . . . . .. . . . . . . . . </t>
  </si>
  <si>
    <t xml:space="preserve"> . . . . . . . . . . . . . . . . . . . . . . . . . . . . . . . . . . . . . . . . . . . . . . .  . . . . . . . . . . . . . . . . . . . . . . . . . . . .</t>
  </si>
  <si>
    <t xml:space="preserve">MECHANICAL          :     . . . . . . . . . . . . . . . . . . . . . . . . . . . . . . . . . . . . . . .. . . . . . . . . </t>
  </si>
  <si>
    <t>TOTAL OF SCHEDULE OF QUANTITIES CARRIED TO CALCULATION OF TENDER SUM</t>
  </si>
  <si>
    <t>CALCULATION OF TENDER SUM</t>
  </si>
  <si>
    <t>TOTAL OF SCHEDULE OF QUANTITIES . . . . . . . . . . . . . . . . . . . . . . . . . . . . . . . . . . . . . . . . . . . . .</t>
  </si>
  <si>
    <t>CONTINGENCIES . . . . . . . . . . . . . . . . . . . . . . . . . . . . . . . . . . . . . . . . . . . . . . . . . . . . . . . . . . . . . .</t>
  </si>
  <si>
    <t>The tenderer shall add 10% of the total of Schedule of Quantities for Contingencies</t>
  </si>
  <si>
    <t>ESCALATION (6.7%). . . . . . . . . . . . . . . . . . . . . . . . . . . . . . . . . . . . . . . . . . . . . . . . . . . . . . . . . . . .</t>
  </si>
  <si>
    <t>SUBTOTAL . . . . . . . . . . . . . . . . . . . . . . . . . . . . . . . . . . . . . . . . . . . . . . . . . . . . . . . . . . . . . . . . . . .</t>
  </si>
  <si>
    <t>VALUE-ADDED TAX (VAT) . . . . . . . . . . . . . . . . . . . . . . . . . . . . . . . . . . . . . . . . . . . . . . . . . .  . . . . . . . . . . . . . . . . . . . . . . . . . . . . . . .</t>
  </si>
  <si>
    <t>The tenderer shall add 15% of the subtotal for value-added tax</t>
  </si>
  <si>
    <t>TENDER SUM CARRIED TO FORM OF TENDER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</si>
</sst>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2" formatCode="_(&quot;$&quot;* #,##0_);_(&quot;$&quot;* \(#,##0\);_(&quot;$&quot;* &quot;-&quot;_);_(@_)"/>
    <numFmt numFmtId="43" formatCode="_(* #,##0.00_);_(* \(#,##0.00\);_(* &quot;-&quot;??_);_(@_)"/>
    <numFmt numFmtId="176" formatCode="_-* #,##0.00_-;\-* #,##0.00_-;_-* &quot;-&quot;??_-;_-@_-"/>
    <numFmt numFmtId="177" formatCode="_-&quot;R&quot;\ * #,##0.00_-;\-&quot;R&quot;\ * #,##0.00_-;_-&quot;R&quot;\ * &quot;-&quot;??_-;_-@_-"/>
    <numFmt numFmtId="178" formatCode="_ * #,##0_ ;_ * \-#,##0_ ;_ * &quot;-&quot;_ ;_ @_ "/>
    <numFmt numFmtId="179" formatCode="_ * #,##0.00_ ;_ * \-#,##0.00_ ;_ * &quot;-&quot;??_ ;_ @_ "/>
    <numFmt numFmtId="180" formatCode="_-[$R-1C09]* #,##0.00_-;\-[$R-1C09]* #,##0.00_-;_-[$R-1C09]* &quot;-&quot;??_-;_-@_-"/>
    <numFmt numFmtId="181" formatCode="_ &quot;R&quot;\ * #,##0.00_ ;_ &quot;R&quot;\ * \-#,##0.00_ ;_ &quot;R&quot;\ * &quot;-&quot;??_ ;_ @_ "/>
    <numFmt numFmtId="182" formatCode="_-* #,##0_-;\-* #,##0_-;_-* &quot;-&quot;??_-;_-@_-"/>
    <numFmt numFmtId="183" formatCode="_(* #,##0_);_(* \(#,##0\);_(* &quot;-&quot;??_);_(@_)"/>
    <numFmt numFmtId="184" formatCode="#,##0_ ;\-#,##0\ "/>
  </numFmts>
  <fonts count="57">
    <font>
      <sz val="1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u/>
      <sz val="12"/>
      <name val="Arial"/>
      <charset val="134"/>
    </font>
    <font>
      <b/>
      <u/>
      <sz val="10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b/>
      <u/>
      <sz val="9"/>
      <color rgb="FFFF0000"/>
      <name val="Arial"/>
      <charset val="134"/>
    </font>
    <font>
      <b/>
      <u/>
      <sz val="9"/>
      <name val="Arial"/>
      <charset val="134"/>
    </font>
    <font>
      <sz val="9"/>
      <color theme="1"/>
      <name val="Arial"/>
      <charset val="134"/>
    </font>
    <font>
      <sz val="9"/>
      <color rgb="FF000000"/>
      <name val="Arial"/>
      <charset val="134"/>
    </font>
    <font>
      <b/>
      <sz val="9"/>
      <color rgb="FFFF0000"/>
      <name val="Arial"/>
      <charset val="134"/>
    </font>
    <font>
      <sz val="8.5"/>
      <name val="Arial"/>
      <charset val="134"/>
    </font>
    <font>
      <b/>
      <sz val="8.5"/>
      <name val="Arial"/>
      <charset val="134"/>
    </font>
    <font>
      <b/>
      <u/>
      <sz val="8.5"/>
      <name val="Arial"/>
      <charset val="134"/>
    </font>
    <font>
      <sz val="8.5"/>
      <color theme="1"/>
      <name val="Arial"/>
      <charset val="134"/>
    </font>
    <font>
      <i/>
      <sz val="8.5"/>
      <name val="Arial"/>
      <charset val="134"/>
    </font>
    <font>
      <b/>
      <i/>
      <sz val="8.5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i/>
      <sz val="10"/>
      <name val="Arial"/>
      <charset val="134"/>
    </font>
    <font>
      <u/>
      <sz val="10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sz val="8"/>
      <color theme="1"/>
      <name val="Arial"/>
      <charset val="134"/>
    </font>
    <font>
      <u/>
      <sz val="8"/>
      <name val="Arial"/>
      <charset val="134"/>
    </font>
    <font>
      <strike/>
      <sz val="9"/>
      <name val="Arial"/>
      <charset val="134"/>
    </font>
    <font>
      <u/>
      <sz val="8.5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MS Sans Serif"/>
      <charset val="134"/>
    </font>
    <font>
      <sz val="10"/>
      <name val="Calibri"/>
      <charset val="134"/>
      <scheme val="minor"/>
    </font>
    <font>
      <b/>
      <u/>
      <sz val="10"/>
      <name val="Times New Roman"/>
      <charset val="134"/>
    </font>
    <font>
      <u/>
      <sz val="10"/>
      <name val="Times New Roman"/>
      <charset val="134"/>
    </font>
    <font>
      <sz val="8"/>
      <name val="Aptos Narrow"/>
      <charset val="134"/>
    </font>
    <font>
      <sz val="10"/>
      <name val="Aptos Narrow"/>
      <charset val="134"/>
    </font>
    <font>
      <sz val="9"/>
      <name val="Aptos Narrow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ABFB7"/>
      </left>
      <right style="thin">
        <color rgb="FFBABFB7"/>
      </right>
      <top style="thin">
        <color rgb="FFBABFB7"/>
      </top>
      <bottom style="thin">
        <color rgb="FFBABFB7"/>
      </bottom>
      <diagonal/>
    </border>
  </borders>
  <cellStyleXfs count="87">
    <xf numFmtId="0" fontId="0" fillId="0" borderId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8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" borderId="1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38" fillId="6" borderId="19" applyNumberFormat="0" applyAlignment="0" applyProtection="0">
      <alignment vertical="center"/>
    </xf>
    <xf numFmtId="0" fontId="39" fillId="6" borderId="18" applyNumberFormat="0" applyAlignment="0" applyProtection="0">
      <alignment vertical="center"/>
    </xf>
    <xf numFmtId="0" fontId="40" fillId="7" borderId="20" applyNumberFormat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8" fillId="0" borderId="0"/>
    <xf numFmtId="0" fontId="48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50" fillId="0" borderId="0"/>
    <xf numFmtId="0" fontId="49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" borderId="0">
      <alignment vertical="top"/>
    </xf>
    <xf numFmtId="0" fontId="18" fillId="0" borderId="23">
      <alignment horizontal="left" vertical="center" wrapText="1"/>
    </xf>
  </cellStyleXfs>
  <cellXfs count="98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66" applyFont="1" applyAlignment="1">
      <alignment horizontal="left"/>
    </xf>
    <xf numFmtId="0" fontId="2" fillId="0" borderId="4" xfId="0" applyFont="1" applyBorder="1"/>
    <xf numFmtId="0" fontId="1" fillId="0" borderId="0" xfId="66" applyFont="1"/>
    <xf numFmtId="0" fontId="3" fillId="0" borderId="4" xfId="0" applyFont="1" applyBorder="1" applyAlignment="1">
      <alignment horizontal="left"/>
    </xf>
    <xf numFmtId="0" fontId="4" fillId="0" borderId="0" xfId="0" applyFont="1"/>
    <xf numFmtId="0" fontId="2" fillId="0" borderId="0" xfId="0" applyFont="1"/>
    <xf numFmtId="0" fontId="2" fillId="0" borderId="5" xfId="0" applyFont="1" applyBorder="1" applyAlignment="1">
      <alignment horizontal="right"/>
    </xf>
    <xf numFmtId="10" fontId="0" fillId="0" borderId="0" xfId="0" applyNumberFormat="1"/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4" fontId="2" fillId="0" borderId="5" xfId="0" applyNumberFormat="1" applyFont="1" applyBorder="1" applyAlignment="1">
      <alignment horizontal="right"/>
    </xf>
    <xf numFmtId="4" fontId="0" fillId="0" borderId="0" xfId="0" applyNumberFormat="1"/>
    <xf numFmtId="0" fontId="2" fillId="0" borderId="6" xfId="0" applyFont="1" applyBorder="1" applyAlignment="1">
      <alignment horizontal="left"/>
    </xf>
    <xf numFmtId="0" fontId="2" fillId="0" borderId="7" xfId="0" applyFont="1" applyBorder="1"/>
    <xf numFmtId="4" fontId="2" fillId="0" borderId="8" xfId="0" applyNumberFormat="1" applyFont="1" applyBorder="1" applyAlignment="1">
      <alignment horizontal="right"/>
    </xf>
    <xf numFmtId="0" fontId="1" fillId="0" borderId="4" xfId="0" applyFont="1" applyBorder="1"/>
    <xf numFmtId="0" fontId="1" fillId="0" borderId="6" xfId="0" applyFont="1" applyBorder="1"/>
    <xf numFmtId="0" fontId="2" fillId="0" borderId="8" xfId="0" applyFont="1" applyBorder="1" applyAlignment="1">
      <alignment horizontal="right"/>
    </xf>
    <xf numFmtId="4" fontId="2" fillId="0" borderId="0" xfId="1" applyNumberFormat="1" applyFont="1" applyBorder="1"/>
    <xf numFmtId="0" fontId="3" fillId="0" borderId="4" xfId="0" applyFont="1" applyBorder="1"/>
    <xf numFmtId="4" fontId="2" fillId="0" borderId="0" xfId="1" applyNumberFormat="1" applyFont="1"/>
    <xf numFmtId="9" fontId="2" fillId="0" borderId="0" xfId="3" applyFont="1"/>
    <xf numFmtId="4" fontId="2" fillId="0" borderId="0" xfId="0" applyNumberFormat="1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9" fontId="0" fillId="0" borderId="0" xfId="3" applyFont="1"/>
    <xf numFmtId="0" fontId="1" fillId="0" borderId="0" xfId="0" applyFont="1"/>
    <xf numFmtId="0" fontId="2" fillId="0" borderId="6" xfId="0" applyFont="1" applyBorder="1"/>
    <xf numFmtId="0" fontId="5" fillId="0" borderId="0" xfId="67" applyFont="1" applyAlignment="1">
      <alignment vertical="top"/>
    </xf>
    <xf numFmtId="0" fontId="6" fillId="0" borderId="0" xfId="67" applyFont="1" applyAlignment="1">
      <alignment vertical="top" wrapText="1"/>
    </xf>
    <xf numFmtId="0" fontId="6" fillId="0" borderId="0" xfId="63" applyFont="1" applyAlignment="1">
      <alignment vertical="top"/>
    </xf>
    <xf numFmtId="0" fontId="5" fillId="0" borderId="0" xfId="63" applyFont="1" applyAlignment="1">
      <alignment vertical="top"/>
    </xf>
    <xf numFmtId="0" fontId="6" fillId="0" borderId="0" xfId="67" applyFont="1" applyAlignment="1">
      <alignment horizontal="left" vertical="top" shrinkToFit="1"/>
    </xf>
    <xf numFmtId="0" fontId="6" fillId="0" borderId="0" xfId="67" applyFont="1" applyAlignment="1">
      <alignment horizontal="center" vertical="top" shrinkToFit="1"/>
    </xf>
    <xf numFmtId="180" fontId="6" fillId="0" borderId="0" xfId="67" applyNumberFormat="1" applyFont="1" applyAlignment="1">
      <alignment horizontal="center" vertical="top" shrinkToFit="1"/>
    </xf>
    <xf numFmtId="0" fontId="6" fillId="0" borderId="0" xfId="67" applyFont="1" applyAlignment="1">
      <alignment vertical="top"/>
    </xf>
    <xf numFmtId="0" fontId="7" fillId="0" borderId="0" xfId="67" applyFont="1" applyAlignment="1">
      <alignment horizontal="left" vertical="top"/>
    </xf>
    <xf numFmtId="0" fontId="5" fillId="0" borderId="0" xfId="67" applyFont="1" applyAlignment="1">
      <alignment horizontal="left" vertical="top" shrinkToFit="1"/>
    </xf>
    <xf numFmtId="0" fontId="5" fillId="0" borderId="0" xfId="67" applyFont="1" applyAlignment="1">
      <alignment vertical="top" wrapText="1"/>
    </xf>
    <xf numFmtId="0" fontId="5" fillId="0" borderId="0" xfId="67" applyFont="1" applyAlignment="1">
      <alignment horizontal="center" vertical="top" shrinkToFit="1"/>
    </xf>
    <xf numFmtId="180" fontId="5" fillId="0" borderId="0" xfId="67" applyNumberFormat="1" applyFont="1" applyAlignment="1">
      <alignment horizontal="center" vertical="top" shrinkToFit="1"/>
    </xf>
    <xf numFmtId="0" fontId="5" fillId="0" borderId="0" xfId="67" applyFont="1" applyAlignment="1">
      <alignment horizontal="right" vertical="top"/>
    </xf>
    <xf numFmtId="0" fontId="5" fillId="0" borderId="7" xfId="67" applyFont="1" applyBorder="1" applyAlignment="1">
      <alignment horizontal="left" vertical="top" shrinkToFit="1"/>
    </xf>
    <xf numFmtId="0" fontId="5" fillId="0" borderId="7" xfId="67" applyFont="1" applyBorder="1" applyAlignment="1">
      <alignment vertical="top" wrapText="1"/>
    </xf>
    <xf numFmtId="0" fontId="5" fillId="0" borderId="7" xfId="67" applyFont="1" applyBorder="1" applyAlignment="1">
      <alignment horizontal="center" vertical="top" shrinkToFit="1"/>
    </xf>
    <xf numFmtId="180" fontId="5" fillId="0" borderId="7" xfId="67" applyNumberFormat="1" applyFont="1" applyBorder="1" applyAlignment="1">
      <alignment horizontal="center" vertical="top" shrinkToFit="1"/>
    </xf>
    <xf numFmtId="0" fontId="5" fillId="0" borderId="9" xfId="67" applyFont="1" applyBorder="1" applyAlignment="1">
      <alignment horizontal="left" vertical="top" shrinkToFit="1"/>
    </xf>
    <xf numFmtId="0" fontId="5" fillId="0" borderId="9" xfId="67" applyFont="1" applyBorder="1" applyAlignment="1">
      <alignment vertical="top" wrapText="1"/>
    </xf>
    <xf numFmtId="0" fontId="5" fillId="0" borderId="9" xfId="67" applyFont="1" applyBorder="1" applyAlignment="1">
      <alignment horizontal="center" vertical="top" shrinkToFit="1"/>
    </xf>
    <xf numFmtId="180" fontId="5" fillId="0" borderId="9" xfId="67" applyNumberFormat="1" applyFont="1" applyBorder="1" applyAlignment="1">
      <alignment horizontal="center" vertical="top" shrinkToFit="1"/>
    </xf>
    <xf numFmtId="0" fontId="5" fillId="0" borderId="10" xfId="67" applyFont="1" applyBorder="1" applyAlignment="1">
      <alignment horizontal="left" vertical="top" shrinkToFit="1"/>
    </xf>
    <xf numFmtId="0" fontId="5" fillId="0" borderId="10" xfId="67" applyFont="1" applyBorder="1" applyAlignment="1">
      <alignment vertical="top" wrapText="1"/>
    </xf>
    <xf numFmtId="0" fontId="5" fillId="0" borderId="10" xfId="67" applyFont="1" applyBorder="1" applyAlignment="1">
      <alignment horizontal="center" vertical="top" shrinkToFit="1"/>
    </xf>
    <xf numFmtId="180" fontId="5" fillId="0" borderId="10" xfId="67" applyNumberFormat="1" applyFont="1" applyBorder="1" applyAlignment="1">
      <alignment horizontal="center" vertical="top" shrinkToFit="1"/>
    </xf>
    <xf numFmtId="0" fontId="5" fillId="0" borderId="11" xfId="67" applyFont="1" applyBorder="1" applyAlignment="1">
      <alignment horizontal="left" vertical="top" shrinkToFit="1"/>
    </xf>
    <xf numFmtId="0" fontId="5" fillId="0" borderId="11" xfId="67" applyFont="1" applyBorder="1" applyAlignment="1">
      <alignment vertical="top" wrapText="1"/>
    </xf>
    <xf numFmtId="0" fontId="5" fillId="0" borderId="11" xfId="67" applyFont="1" applyBorder="1" applyAlignment="1">
      <alignment horizontal="center" vertical="top" shrinkToFit="1"/>
    </xf>
    <xf numFmtId="180" fontId="5" fillId="0" borderId="11" xfId="67" applyNumberFormat="1" applyFont="1" applyBorder="1" applyAlignment="1">
      <alignment horizontal="center" vertical="top" shrinkToFit="1"/>
    </xf>
    <xf numFmtId="0" fontId="6" fillId="0" borderId="10" xfId="67" applyFont="1" applyBorder="1" applyAlignment="1">
      <alignment horizontal="left" vertical="top" shrinkToFit="1"/>
    </xf>
    <xf numFmtId="0" fontId="6" fillId="0" borderId="10" xfId="67" applyFont="1" applyBorder="1" applyAlignment="1">
      <alignment vertical="top" wrapText="1"/>
    </xf>
    <xf numFmtId="0" fontId="6" fillId="0" borderId="10" xfId="67" applyFont="1" applyBorder="1" applyAlignment="1">
      <alignment horizontal="center" vertical="top" shrinkToFit="1"/>
    </xf>
    <xf numFmtId="180" fontId="6" fillId="0" borderId="10" xfId="67" applyNumberFormat="1" applyFont="1" applyBorder="1" applyAlignment="1">
      <alignment horizontal="center" vertical="top" shrinkToFit="1"/>
    </xf>
    <xf numFmtId="0" fontId="6" fillId="0" borderId="11" xfId="67" applyFont="1" applyBorder="1" applyAlignment="1">
      <alignment horizontal="left" vertical="top" shrinkToFit="1"/>
    </xf>
    <xf numFmtId="0" fontId="6" fillId="0" borderId="11" xfId="67" applyFont="1" applyBorder="1" applyAlignment="1">
      <alignment vertical="top" wrapText="1"/>
    </xf>
    <xf numFmtId="0" fontId="6" fillId="0" borderId="11" xfId="67" applyFont="1" applyBorder="1" applyAlignment="1">
      <alignment horizontal="center" vertical="top" shrinkToFit="1"/>
    </xf>
    <xf numFmtId="180" fontId="6" fillId="0" borderId="11" xfId="67" applyNumberFormat="1" applyFont="1" applyBorder="1" applyAlignment="1">
      <alignment horizontal="center" vertical="top" shrinkToFit="1"/>
    </xf>
    <xf numFmtId="0" fontId="6" fillId="0" borderId="1" xfId="67" applyFont="1" applyBorder="1" applyAlignment="1">
      <alignment horizontal="left" vertical="top" shrinkToFit="1"/>
    </xf>
    <xf numFmtId="0" fontId="6" fillId="0" borderId="2" xfId="67" applyFont="1" applyBorder="1" applyAlignment="1">
      <alignment horizontal="left" vertical="top" shrinkToFit="1"/>
    </xf>
    <xf numFmtId="0" fontId="6" fillId="0" borderId="2" xfId="67" applyFont="1" applyBorder="1" applyAlignment="1">
      <alignment vertical="top" wrapText="1"/>
    </xf>
    <xf numFmtId="0" fontId="6" fillId="0" borderId="2" xfId="67" applyFont="1" applyBorder="1" applyAlignment="1">
      <alignment horizontal="center" vertical="top" shrinkToFit="1"/>
    </xf>
    <xf numFmtId="180" fontId="6" fillId="0" borderId="5" xfId="67" applyNumberFormat="1" applyFont="1" applyBorder="1" applyAlignment="1">
      <alignment horizontal="center" vertical="top" shrinkToFit="1"/>
    </xf>
    <xf numFmtId="0" fontId="6" fillId="0" borderId="10" xfId="67" applyFont="1" applyBorder="1" applyAlignment="1">
      <alignment horizontal="left" vertical="top"/>
    </xf>
    <xf numFmtId="0" fontId="6" fillId="0" borderId="4" xfId="67" applyFont="1" applyBorder="1" applyAlignment="1">
      <alignment horizontal="left" vertical="top" shrinkToFit="1"/>
    </xf>
    <xf numFmtId="0" fontId="6" fillId="0" borderId="6" xfId="67" applyFont="1" applyBorder="1" applyAlignment="1">
      <alignment horizontal="left" vertical="top"/>
    </xf>
    <xf numFmtId="0" fontId="6" fillId="0" borderId="7" xfId="67" applyFont="1" applyBorder="1" applyAlignment="1">
      <alignment horizontal="left" vertical="top"/>
    </xf>
    <xf numFmtId="0" fontId="6" fillId="0" borderId="7" xfId="67" applyFont="1" applyBorder="1" applyAlignment="1">
      <alignment vertical="top" wrapText="1"/>
    </xf>
    <xf numFmtId="0" fontId="6" fillId="0" borderId="7" xfId="67" applyFont="1" applyBorder="1" applyAlignment="1">
      <alignment horizontal="center" vertical="top"/>
    </xf>
    <xf numFmtId="180" fontId="6" fillId="0" borderId="8" xfId="67" applyNumberFormat="1" applyFont="1" applyBorder="1" applyAlignment="1">
      <alignment horizontal="center" vertical="top"/>
    </xf>
    <xf numFmtId="180" fontId="6" fillId="0" borderId="11" xfId="67" applyNumberFormat="1" applyFont="1" applyBorder="1" applyAlignment="1">
      <alignment horizontal="center" vertical="top"/>
    </xf>
    <xf numFmtId="0" fontId="8" fillId="0" borderId="2" xfId="67" applyFont="1" applyBorder="1" applyAlignment="1">
      <alignment horizontal="left" vertical="top"/>
    </xf>
    <xf numFmtId="0" fontId="5" fillId="0" borderId="2" xfId="67" applyFont="1" applyBorder="1" applyAlignment="1">
      <alignment horizontal="left" vertical="top" shrinkToFit="1"/>
    </xf>
    <xf numFmtId="0" fontId="5" fillId="0" borderId="2" xfId="67" applyFont="1" applyBorder="1" applyAlignment="1">
      <alignment vertical="top" wrapText="1"/>
    </xf>
    <xf numFmtId="0" fontId="5" fillId="0" borderId="2" xfId="67" applyFont="1" applyBorder="1" applyAlignment="1">
      <alignment horizontal="center" vertical="top" shrinkToFit="1"/>
    </xf>
    <xf numFmtId="180" fontId="5" fillId="0" borderId="2" xfId="67" applyNumberFormat="1" applyFont="1" applyBorder="1" applyAlignment="1">
      <alignment horizontal="center" vertical="top" shrinkToFit="1"/>
    </xf>
    <xf numFmtId="0" fontId="5" fillId="0" borderId="1" xfId="67" applyFont="1" applyBorder="1" applyAlignment="1">
      <alignment horizontal="left" vertical="top" shrinkToFit="1"/>
    </xf>
    <xf numFmtId="180" fontId="5" fillId="0" borderId="5" xfId="67" applyNumberFormat="1" applyFont="1" applyBorder="1" applyAlignment="1">
      <alignment horizontal="center" vertical="top" shrinkToFit="1"/>
    </xf>
    <xf numFmtId="0" fontId="5" fillId="0" borderId="4" xfId="67" applyFont="1" applyBorder="1" applyAlignment="1">
      <alignment horizontal="left" vertical="top" shrinkToFit="1"/>
    </xf>
    <xf numFmtId="0" fontId="9" fillId="0" borderId="10" xfId="86" applyFont="1" applyBorder="1" applyAlignment="1">
      <alignment horizontal="left" vertical="top" wrapText="1"/>
    </xf>
    <xf numFmtId="0" fontId="6" fillId="0" borderId="10" xfId="67" applyFont="1" applyBorder="1" applyAlignment="1">
      <alignment horizontal="left" vertical="top" wrapText="1" shrinkToFit="1"/>
    </xf>
    <xf numFmtId="0" fontId="6" fillId="0" borderId="10" xfId="67" applyFont="1" applyBorder="1" applyAlignment="1">
      <alignment horizontal="center" vertical="top" wrapText="1"/>
    </xf>
    <xf numFmtId="180" fontId="6" fillId="0" borderId="10" xfId="67" applyNumberFormat="1" applyFont="1" applyBorder="1" applyAlignment="1">
      <alignment horizontal="center" vertical="top" wrapText="1" shrinkToFit="1"/>
    </xf>
    <xf numFmtId="0" fontId="6" fillId="0" borderId="1" xfId="63" applyFont="1" applyBorder="1" applyAlignment="1">
      <alignment vertical="top"/>
    </xf>
    <xf numFmtId="0" fontId="6" fillId="0" borderId="2" xfId="63" applyFont="1" applyBorder="1" applyAlignment="1">
      <alignment vertical="top"/>
    </xf>
    <xf numFmtId="0" fontId="6" fillId="0" borderId="3" xfId="63" applyFont="1" applyBorder="1" applyAlignment="1">
      <alignment vertical="top"/>
    </xf>
    <xf numFmtId="0" fontId="6" fillId="0" borderId="10" xfId="63" applyFont="1" applyBorder="1" applyAlignment="1">
      <alignment vertical="top"/>
    </xf>
    <xf numFmtId="0" fontId="6" fillId="0" borderId="6" xfId="63" applyFont="1" applyBorder="1" applyAlignment="1">
      <alignment vertical="top"/>
    </xf>
    <xf numFmtId="0" fontId="6" fillId="0" borderId="7" xfId="63" applyFont="1" applyBorder="1" applyAlignment="1">
      <alignment horizontal="left" vertical="top"/>
    </xf>
    <xf numFmtId="0" fontId="6" fillId="0" borderId="7" xfId="63" applyFont="1" applyBorder="1" applyAlignment="1">
      <alignment vertical="top" wrapText="1"/>
    </xf>
    <xf numFmtId="0" fontId="6" fillId="0" borderId="7" xfId="63" applyFont="1" applyBorder="1" applyAlignment="1">
      <alignment horizontal="center" vertical="top"/>
    </xf>
    <xf numFmtId="180" fontId="6" fillId="0" borderId="7" xfId="63" applyNumberFormat="1" applyFont="1" applyBorder="1" applyAlignment="1">
      <alignment horizontal="center" vertical="top"/>
    </xf>
    <xf numFmtId="180" fontId="6" fillId="0" borderId="8" xfId="63" applyNumberFormat="1" applyFont="1" applyBorder="1" applyAlignment="1">
      <alignment horizontal="center" vertical="top"/>
    </xf>
    <xf numFmtId="0" fontId="8" fillId="0" borderId="2" xfId="63" applyFont="1" applyBorder="1" applyAlignment="1">
      <alignment vertical="top"/>
    </xf>
    <xf numFmtId="0" fontId="5" fillId="0" borderId="2" xfId="63" applyFont="1" applyBorder="1" applyAlignment="1">
      <alignment horizontal="left" vertical="top" shrinkToFit="1"/>
    </xf>
    <xf numFmtId="0" fontId="5" fillId="0" borderId="2" xfId="63" applyFont="1" applyBorder="1" applyAlignment="1">
      <alignment vertical="top" wrapText="1"/>
    </xf>
    <xf numFmtId="0" fontId="5" fillId="0" borderId="2" xfId="63" applyFont="1" applyBorder="1" applyAlignment="1">
      <alignment horizontal="center" vertical="top" shrinkToFit="1"/>
    </xf>
    <xf numFmtId="180" fontId="5" fillId="0" borderId="2" xfId="63" applyNumberFormat="1" applyFont="1" applyBorder="1" applyAlignment="1">
      <alignment horizontal="center" vertical="top" shrinkToFit="1"/>
    </xf>
    <xf numFmtId="0" fontId="5" fillId="0" borderId="0" xfId="63" applyFont="1" applyAlignment="1">
      <alignment vertical="top" shrinkToFit="1"/>
    </xf>
    <xf numFmtId="0" fontId="5" fillId="0" borderId="0" xfId="63" applyFont="1" applyAlignment="1">
      <alignment horizontal="left" vertical="top" shrinkToFit="1"/>
    </xf>
    <xf numFmtId="0" fontId="5" fillId="0" borderId="0" xfId="63" applyFont="1" applyAlignment="1">
      <alignment vertical="top" wrapText="1"/>
    </xf>
    <xf numFmtId="0" fontId="5" fillId="0" borderId="0" xfId="63" applyFont="1" applyAlignment="1">
      <alignment horizontal="center" vertical="top" shrinkToFit="1"/>
    </xf>
    <xf numFmtId="180" fontId="5" fillId="0" borderId="0" xfId="63" applyNumberFormat="1" applyFont="1" applyAlignment="1">
      <alignment horizontal="center" vertical="top" shrinkToFit="1"/>
    </xf>
    <xf numFmtId="0" fontId="5" fillId="0" borderId="7" xfId="63" applyFont="1" applyBorder="1" applyAlignment="1">
      <alignment vertical="top" shrinkToFit="1"/>
    </xf>
    <xf numFmtId="0" fontId="5" fillId="0" borderId="7" xfId="63" applyFont="1" applyBorder="1" applyAlignment="1">
      <alignment horizontal="left" vertical="top" shrinkToFit="1"/>
    </xf>
    <xf numFmtId="0" fontId="5" fillId="0" borderId="7" xfId="63" applyFont="1" applyBorder="1" applyAlignment="1">
      <alignment vertical="top" wrapText="1"/>
    </xf>
    <xf numFmtId="0" fontId="5" fillId="0" borderId="7" xfId="63" applyFont="1" applyBorder="1" applyAlignment="1">
      <alignment horizontal="center" vertical="top" shrinkToFit="1"/>
    </xf>
    <xf numFmtId="180" fontId="5" fillId="0" borderId="7" xfId="63" applyNumberFormat="1" applyFont="1" applyBorder="1" applyAlignment="1">
      <alignment horizontal="center" vertical="top" shrinkToFit="1"/>
    </xf>
    <xf numFmtId="0" fontId="5" fillId="0" borderId="9" xfId="63" applyFont="1" applyBorder="1" applyAlignment="1">
      <alignment vertical="top" shrinkToFit="1"/>
    </xf>
    <xf numFmtId="0" fontId="5" fillId="0" borderId="9" xfId="63" applyFont="1" applyBorder="1" applyAlignment="1">
      <alignment horizontal="left" vertical="top" shrinkToFit="1"/>
    </xf>
    <xf numFmtId="0" fontId="5" fillId="0" borderId="9" xfId="63" applyFont="1" applyBorder="1" applyAlignment="1">
      <alignment vertical="top" wrapText="1"/>
    </xf>
    <xf numFmtId="0" fontId="5" fillId="0" borderId="9" xfId="63" applyFont="1" applyBorder="1" applyAlignment="1">
      <alignment horizontal="center" vertical="top" shrinkToFit="1"/>
    </xf>
    <xf numFmtId="180" fontId="5" fillId="0" borderId="9" xfId="63" applyNumberFormat="1" applyFont="1" applyBorder="1" applyAlignment="1">
      <alignment horizontal="center" vertical="top" shrinkToFit="1"/>
    </xf>
    <xf numFmtId="0" fontId="5" fillId="0" borderId="10" xfId="63" applyFont="1" applyBorder="1" applyAlignment="1">
      <alignment vertical="top" shrinkToFit="1"/>
    </xf>
    <xf numFmtId="0" fontId="5" fillId="0" borderId="10" xfId="63" applyFont="1" applyBorder="1" applyAlignment="1">
      <alignment horizontal="left" vertical="top" shrinkToFit="1"/>
    </xf>
    <xf numFmtId="0" fontId="5" fillId="0" borderId="10" xfId="63" applyFont="1" applyBorder="1" applyAlignment="1">
      <alignment vertical="top" wrapText="1"/>
    </xf>
    <xf numFmtId="0" fontId="5" fillId="0" borderId="10" xfId="63" applyFont="1" applyBorder="1" applyAlignment="1">
      <alignment horizontal="center" vertical="top" shrinkToFit="1"/>
    </xf>
    <xf numFmtId="180" fontId="5" fillId="0" borderId="10" xfId="63" applyNumberFormat="1" applyFont="1" applyBorder="1" applyAlignment="1">
      <alignment horizontal="center" vertical="top" shrinkToFit="1"/>
    </xf>
    <xf numFmtId="0" fontId="5" fillId="0" borderId="11" xfId="63" applyFont="1" applyBorder="1" applyAlignment="1">
      <alignment vertical="top" shrinkToFit="1"/>
    </xf>
    <xf numFmtId="0" fontId="5" fillId="0" borderId="11" xfId="63" applyFont="1" applyBorder="1" applyAlignment="1">
      <alignment horizontal="left" vertical="top" shrinkToFit="1"/>
    </xf>
    <xf numFmtId="0" fontId="5" fillId="0" borderId="11" xfId="63" applyFont="1" applyBorder="1" applyAlignment="1">
      <alignment vertical="top" wrapText="1"/>
    </xf>
    <xf numFmtId="0" fontId="5" fillId="0" borderId="11" xfId="63" applyFont="1" applyBorder="1" applyAlignment="1">
      <alignment horizontal="center" vertical="top" shrinkToFit="1"/>
    </xf>
    <xf numFmtId="180" fontId="5" fillId="0" borderId="11" xfId="63" applyNumberFormat="1" applyFont="1" applyBorder="1" applyAlignment="1">
      <alignment horizontal="center" vertical="top" shrinkToFit="1"/>
    </xf>
    <xf numFmtId="0" fontId="6" fillId="0" borderId="10" xfId="63" applyFont="1" applyBorder="1" applyAlignment="1">
      <alignment vertical="top" shrinkToFit="1"/>
    </xf>
    <xf numFmtId="0" fontId="6" fillId="0" borderId="10" xfId="63" applyFont="1" applyBorder="1" applyAlignment="1">
      <alignment horizontal="left" vertical="top" shrinkToFit="1"/>
    </xf>
    <xf numFmtId="0" fontId="6" fillId="0" borderId="10" xfId="63" applyFont="1" applyBorder="1" applyAlignment="1">
      <alignment vertical="top" wrapText="1"/>
    </xf>
    <xf numFmtId="0" fontId="6" fillId="0" borderId="10" xfId="63" applyFont="1" applyBorder="1" applyAlignment="1">
      <alignment horizontal="center" vertical="top" shrinkToFit="1"/>
    </xf>
    <xf numFmtId="180" fontId="6" fillId="0" borderId="10" xfId="63" applyNumberFormat="1" applyFont="1" applyBorder="1" applyAlignment="1">
      <alignment horizontal="center" vertical="top" shrinkToFit="1"/>
    </xf>
    <xf numFmtId="0" fontId="6" fillId="0" borderId="10" xfId="67" applyFont="1" applyBorder="1" applyAlignment="1">
      <alignment vertical="top"/>
    </xf>
    <xf numFmtId="0" fontId="10" fillId="0" borderId="5" xfId="65" applyFont="1" applyBorder="1" applyAlignment="1">
      <alignment horizontal="left" vertical="top" wrapText="1"/>
    </xf>
    <xf numFmtId="0" fontId="11" fillId="0" borderId="10" xfId="63" applyFont="1" applyBorder="1" applyAlignment="1">
      <alignment vertical="top" wrapText="1"/>
    </xf>
    <xf numFmtId="0" fontId="11" fillId="0" borderId="10" xfId="63" applyFont="1" applyBorder="1" applyAlignment="1">
      <alignment horizontal="center" vertical="top" shrinkToFit="1"/>
    </xf>
    <xf numFmtId="180" fontId="11" fillId="0" borderId="10" xfId="63" applyNumberFormat="1" applyFont="1" applyBorder="1" applyAlignment="1">
      <alignment horizontal="center" vertical="top" shrinkToFit="1"/>
    </xf>
    <xf numFmtId="0" fontId="6" fillId="0" borderId="11" xfId="63" applyFont="1" applyBorder="1" applyAlignment="1">
      <alignment vertical="top" shrinkToFit="1"/>
    </xf>
    <xf numFmtId="0" fontId="6" fillId="0" borderId="11" xfId="63" applyFont="1" applyBorder="1" applyAlignment="1">
      <alignment horizontal="left" vertical="top" shrinkToFit="1"/>
    </xf>
    <xf numFmtId="0" fontId="6" fillId="0" borderId="11" xfId="63" applyFont="1" applyBorder="1" applyAlignment="1">
      <alignment vertical="top" wrapText="1"/>
    </xf>
    <xf numFmtId="0" fontId="6" fillId="0" borderId="11" xfId="63" applyFont="1" applyBorder="1" applyAlignment="1">
      <alignment horizontal="center" vertical="top" shrinkToFit="1"/>
    </xf>
    <xf numFmtId="180" fontId="6" fillId="0" borderId="11" xfId="63" applyNumberFormat="1" applyFont="1" applyBorder="1" applyAlignment="1">
      <alignment horizontal="center" vertical="top" shrinkToFit="1"/>
    </xf>
    <xf numFmtId="0" fontId="6" fillId="0" borderId="1" xfId="63" applyFont="1" applyBorder="1" applyAlignment="1">
      <alignment vertical="top" shrinkToFit="1"/>
    </xf>
    <xf numFmtId="0" fontId="6" fillId="0" borderId="2" xfId="63" applyFont="1" applyBorder="1" applyAlignment="1">
      <alignment horizontal="left" vertical="top" shrinkToFit="1"/>
    </xf>
    <xf numFmtId="0" fontId="6" fillId="0" borderId="2" xfId="63" applyFont="1" applyBorder="1" applyAlignment="1">
      <alignment vertical="top" wrapText="1"/>
    </xf>
    <xf numFmtId="0" fontId="6" fillId="0" borderId="2" xfId="63" applyFont="1" applyBorder="1" applyAlignment="1">
      <alignment horizontal="center" vertical="top" shrinkToFit="1"/>
    </xf>
    <xf numFmtId="180" fontId="6" fillId="0" borderId="5" xfId="63" applyNumberFormat="1" applyFont="1" applyBorder="1" applyAlignment="1">
      <alignment horizontal="center" vertical="top" shrinkToFit="1"/>
    </xf>
    <xf numFmtId="0" fontId="6" fillId="0" borderId="4" xfId="63" applyFont="1" applyBorder="1" applyAlignment="1">
      <alignment horizontal="left" vertical="top" shrinkToFit="1"/>
    </xf>
    <xf numFmtId="0" fontId="6" fillId="0" borderId="0" xfId="63" applyFont="1" applyAlignment="1">
      <alignment vertical="top" wrapText="1"/>
    </xf>
    <xf numFmtId="0" fontId="6" fillId="0" borderId="0" xfId="63" applyFont="1" applyAlignment="1">
      <alignment horizontal="center" vertical="top" shrinkToFit="1"/>
    </xf>
    <xf numFmtId="180" fontId="6" fillId="0" borderId="11" xfId="63" applyNumberFormat="1" applyFont="1" applyBorder="1" applyAlignment="1">
      <alignment horizontal="center" vertical="top"/>
    </xf>
    <xf numFmtId="0" fontId="5" fillId="0" borderId="0" xfId="64" applyFont="1" applyAlignment="1">
      <alignment horizontal="right" vertical="top"/>
    </xf>
    <xf numFmtId="0" fontId="11" fillId="0" borderId="10" xfId="63" applyFont="1" applyBorder="1" applyAlignment="1">
      <alignment vertical="top" shrinkToFit="1"/>
    </xf>
    <xf numFmtId="180" fontId="6" fillId="0" borderId="10" xfId="64" applyNumberFormat="1" applyFont="1" applyBorder="1" applyAlignment="1">
      <alignment horizontal="center" vertical="top" shrinkToFit="1"/>
    </xf>
    <xf numFmtId="180" fontId="6" fillId="0" borderId="4" xfId="64" applyNumberFormat="1" applyFont="1" applyBorder="1" applyAlignment="1">
      <alignment horizontal="center" vertical="top" shrinkToFit="1"/>
    </xf>
    <xf numFmtId="0" fontId="6" fillId="0" borderId="10" xfId="64" applyFont="1" applyBorder="1" applyAlignment="1">
      <alignment horizontal="left" vertical="top" shrinkToFit="1"/>
    </xf>
    <xf numFmtId="0" fontId="6" fillId="0" borderId="10" xfId="64" applyFont="1" applyBorder="1" applyAlignment="1">
      <alignment vertical="top" wrapText="1"/>
    </xf>
    <xf numFmtId="0" fontId="6" fillId="0" borderId="10" xfId="64" applyFont="1" applyBorder="1" applyAlignment="1">
      <alignment horizontal="center" vertical="top" shrinkToFit="1"/>
    </xf>
    <xf numFmtId="0" fontId="5" fillId="0" borderId="10" xfId="64" applyFont="1" applyBorder="1" applyAlignment="1">
      <alignment horizontal="left" vertical="top" shrinkToFit="1"/>
    </xf>
    <xf numFmtId="0" fontId="5" fillId="0" borderId="10" xfId="64" applyFont="1" applyBorder="1" applyAlignment="1">
      <alignment vertical="top" wrapText="1"/>
    </xf>
    <xf numFmtId="0" fontId="5" fillId="0" borderId="10" xfId="64" applyFont="1" applyBorder="1" applyAlignment="1">
      <alignment horizontal="center" vertical="top" shrinkToFit="1"/>
    </xf>
    <xf numFmtId="0" fontId="8" fillId="0" borderId="0" xfId="63" applyFont="1" applyAlignment="1">
      <alignment vertical="top"/>
    </xf>
    <xf numFmtId="0" fontId="5" fillId="0" borderId="0" xfId="63" applyFont="1" applyAlignment="1">
      <alignment horizontal="right" vertical="top"/>
    </xf>
    <xf numFmtId="180" fontId="6" fillId="0" borderId="10" xfId="63" applyNumberFormat="1" applyFont="1" applyBorder="1" applyAlignment="1">
      <alignment horizontal="left" vertical="top" shrinkToFit="1"/>
    </xf>
    <xf numFmtId="0" fontId="6" fillId="0" borderId="10" xfId="0" applyFont="1" applyBorder="1" applyAlignment="1">
      <alignment horizontal="left" vertical="top" shrinkToFit="1"/>
    </xf>
    <xf numFmtId="0" fontId="6" fillId="0" borderId="10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top" shrinkToFit="1"/>
    </xf>
    <xf numFmtId="180" fontId="6" fillId="0" borderId="10" xfId="0" applyNumberFormat="1" applyFont="1" applyBorder="1" applyAlignment="1">
      <alignment horizontal="center" vertical="top" shrinkToFit="1"/>
    </xf>
    <xf numFmtId="0" fontId="6" fillId="0" borderId="11" xfId="0" applyFont="1" applyBorder="1" applyAlignment="1">
      <alignment horizontal="left" vertical="top" shrinkToFit="1"/>
    </xf>
    <xf numFmtId="0" fontId="6" fillId="0" borderId="11" xfId="0" applyFont="1" applyBorder="1" applyAlignment="1">
      <alignment vertical="top" wrapText="1"/>
    </xf>
    <xf numFmtId="0" fontId="6" fillId="0" borderId="11" xfId="0" applyFont="1" applyBorder="1" applyAlignment="1">
      <alignment horizontal="center" vertical="top" shrinkToFit="1"/>
    </xf>
    <xf numFmtId="180" fontId="6" fillId="0" borderId="1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left" vertical="top" shrinkToFit="1"/>
    </xf>
    <xf numFmtId="0" fontId="6" fillId="0" borderId="2" xfId="0" applyFont="1" applyBorder="1" applyAlignment="1">
      <alignment horizontal="left" vertical="top" shrinkToFi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shrinkToFit="1"/>
    </xf>
    <xf numFmtId="180" fontId="6" fillId="0" borderId="5" xfId="0" applyNumberFormat="1" applyFont="1" applyBorder="1" applyAlignment="1">
      <alignment horizontal="center" vertical="top" shrinkToFit="1"/>
    </xf>
    <xf numFmtId="0" fontId="5" fillId="0" borderId="10" xfId="66" applyFont="1" applyBorder="1" applyAlignment="1">
      <alignment horizontal="left"/>
    </xf>
    <xf numFmtId="0" fontId="6" fillId="0" borderId="4" xfId="0" applyFont="1" applyBorder="1" applyAlignment="1">
      <alignment vertical="top" wrapText="1"/>
    </xf>
    <xf numFmtId="0" fontId="6" fillId="0" borderId="0" xfId="0" applyFont="1" applyAlignment="1">
      <alignment horizontal="center" vertical="top" shrinkToFit="1"/>
    </xf>
    <xf numFmtId="0" fontId="5" fillId="0" borderId="6" xfId="66" applyFont="1" applyBorder="1" applyAlignment="1">
      <alignment horizontal="left"/>
    </xf>
    <xf numFmtId="0" fontId="6" fillId="0" borderId="7" xfId="0" applyFont="1" applyBorder="1" applyAlignment="1">
      <alignment horizontal="left" vertical="top"/>
    </xf>
    <xf numFmtId="0" fontId="6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top"/>
    </xf>
    <xf numFmtId="180" fontId="6" fillId="0" borderId="8" xfId="0" applyNumberFormat="1" applyFont="1" applyBorder="1" applyAlignment="1">
      <alignment horizontal="center" vertical="top"/>
    </xf>
    <xf numFmtId="180" fontId="5" fillId="0" borderId="11" xfId="0" applyNumberFormat="1" applyFont="1" applyBorder="1" applyAlignment="1">
      <alignment horizontal="center" vertical="top"/>
    </xf>
    <xf numFmtId="180" fontId="6" fillId="0" borderId="0" xfId="67" applyNumberFormat="1" applyFont="1" applyAlignment="1">
      <alignment horizontal="left" vertical="top" shrinkToFit="1"/>
    </xf>
    <xf numFmtId="180" fontId="5" fillId="0" borderId="0" xfId="67" applyNumberFormat="1" applyFont="1" applyAlignment="1">
      <alignment horizontal="left" vertical="top" shrinkToFit="1"/>
    </xf>
    <xf numFmtId="2" fontId="6" fillId="0" borderId="0" xfId="67" applyNumberFormat="1" applyFont="1" applyAlignment="1">
      <alignment vertical="top"/>
    </xf>
    <xf numFmtId="0" fontId="12" fillId="0" borderId="0" xfId="66" applyFont="1"/>
    <xf numFmtId="4" fontId="12" fillId="0" borderId="0" xfId="66" applyNumberFormat="1" applyFont="1"/>
    <xf numFmtId="0" fontId="13" fillId="0" borderId="0" xfId="66" applyFont="1" applyAlignment="1">
      <alignment horizontal="left"/>
    </xf>
    <xf numFmtId="0" fontId="12" fillId="0" borderId="0" xfId="66" applyFont="1" applyAlignment="1">
      <alignment horizontal="left"/>
    </xf>
    <xf numFmtId="0" fontId="12" fillId="0" borderId="0" xfId="66" applyFont="1" applyAlignment="1">
      <alignment horizontal="center"/>
    </xf>
    <xf numFmtId="3" fontId="13" fillId="0" borderId="0" xfId="57" applyFont="1" applyBorder="1" applyAlignment="1">
      <alignment horizontal="right"/>
    </xf>
    <xf numFmtId="176" fontId="12" fillId="0" borderId="0" xfId="1" applyFont="1" applyBorder="1" applyAlignment="1">
      <alignment horizontal="right"/>
    </xf>
    <xf numFmtId="0" fontId="12" fillId="0" borderId="7" xfId="66" applyFont="1" applyBorder="1" applyAlignment="1">
      <alignment horizontal="left"/>
    </xf>
    <xf numFmtId="0" fontId="12" fillId="0" borderId="7" xfId="66" applyFont="1" applyBorder="1" applyAlignment="1">
      <alignment horizontal="center"/>
    </xf>
    <xf numFmtId="176" fontId="12" fillId="0" borderId="7" xfId="1" applyFont="1" applyBorder="1" applyAlignment="1">
      <alignment horizontal="right"/>
    </xf>
    <xf numFmtId="0" fontId="13" fillId="0" borderId="9" xfId="66" applyFont="1" applyBorder="1" applyAlignment="1">
      <alignment horizontal="left"/>
    </xf>
    <xf numFmtId="0" fontId="13" fillId="0" borderId="2" xfId="66" applyFont="1" applyBorder="1" applyAlignment="1">
      <alignment horizontal="left"/>
    </xf>
    <xf numFmtId="0" fontId="13" fillId="0" borderId="9" xfId="66" applyFont="1" applyBorder="1" applyAlignment="1">
      <alignment horizontal="center"/>
    </xf>
    <xf numFmtId="176" fontId="13" fillId="0" borderId="9" xfId="1" applyFont="1" applyBorder="1" applyAlignment="1">
      <alignment horizontal="right"/>
    </xf>
    <xf numFmtId="0" fontId="13" fillId="0" borderId="9" xfId="66" applyFont="1" applyBorder="1" applyAlignment="1">
      <alignment horizontal="right"/>
    </xf>
    <xf numFmtId="0" fontId="13" fillId="0" borderId="10" xfId="66" applyFont="1" applyBorder="1" applyAlignment="1">
      <alignment horizontal="left"/>
    </xf>
    <xf numFmtId="0" fontId="13" fillId="0" borderId="10" xfId="66" applyFont="1" applyBorder="1" applyAlignment="1">
      <alignment horizontal="center"/>
    </xf>
    <xf numFmtId="176" fontId="13" fillId="0" borderId="10" xfId="1" applyFont="1" applyBorder="1" applyAlignment="1">
      <alignment horizontal="center"/>
    </xf>
    <xf numFmtId="0" fontId="13" fillId="0" borderId="11" xfId="66" applyFont="1" applyBorder="1" applyAlignment="1">
      <alignment horizontal="left"/>
    </xf>
    <xf numFmtId="0" fontId="13" fillId="0" borderId="7" xfId="66" applyFont="1" applyBorder="1" applyAlignment="1">
      <alignment horizontal="left"/>
    </xf>
    <xf numFmtId="0" fontId="13" fillId="0" borderId="11" xfId="66" applyFont="1" applyBorder="1" applyAlignment="1">
      <alignment horizontal="center"/>
    </xf>
    <xf numFmtId="176" fontId="13" fillId="0" borderId="11" xfId="1" applyFont="1" applyBorder="1" applyAlignment="1">
      <alignment horizontal="center"/>
    </xf>
    <xf numFmtId="176" fontId="13" fillId="0" borderId="11" xfId="1" applyFont="1" applyBorder="1" applyAlignment="1">
      <alignment horizontal="right"/>
    </xf>
    <xf numFmtId="0" fontId="12" fillId="0" borderId="10" xfId="66" applyFont="1" applyBorder="1" applyAlignment="1">
      <alignment horizontal="left"/>
    </xf>
    <xf numFmtId="0" fontId="12" fillId="0" borderId="10" xfId="66" applyFont="1" applyBorder="1" applyAlignment="1">
      <alignment horizontal="center"/>
    </xf>
    <xf numFmtId="3" fontId="12" fillId="0" borderId="10" xfId="57" applyFont="1" applyBorder="1" applyAlignment="1">
      <alignment horizontal="right"/>
    </xf>
    <xf numFmtId="176" fontId="12" fillId="0" borderId="10" xfId="1" applyFont="1" applyBorder="1" applyAlignment="1">
      <alignment horizontal="right"/>
    </xf>
    <xf numFmtId="0" fontId="13" fillId="0" borderId="0" xfId="77" applyFont="1" applyAlignment="1">
      <alignment horizontal="left"/>
    </xf>
    <xf numFmtId="0" fontId="14" fillId="0" borderId="0" xfId="77" applyFont="1" applyAlignment="1">
      <alignment horizontal="left"/>
    </xf>
    <xf numFmtId="0" fontId="13" fillId="0" borderId="10" xfId="0" applyFont="1" applyBorder="1"/>
    <xf numFmtId="0" fontId="12" fillId="0" borderId="10" xfId="66" applyFont="1" applyBorder="1" applyAlignment="1">
      <alignment horizontal="right"/>
    </xf>
    <xf numFmtId="0" fontId="13" fillId="0" borderId="10" xfId="0" applyFont="1" applyBorder="1" applyAlignment="1">
      <alignment vertical="top"/>
    </xf>
    <xf numFmtId="3" fontId="12" fillId="0" borderId="10" xfId="57" applyFont="1" applyFill="1" applyBorder="1" applyAlignment="1">
      <alignment horizontal="right"/>
    </xf>
    <xf numFmtId="0" fontId="12" fillId="0" borderId="10" xfId="1" applyNumberFormat="1" applyFont="1" applyBorder="1" applyAlignment="1">
      <alignment horizontal="right"/>
    </xf>
    <xf numFmtId="0" fontId="15" fillId="0" borderId="10" xfId="0" applyFont="1" applyBorder="1" applyAlignment="1">
      <alignment horizontal="center"/>
    </xf>
    <xf numFmtId="38" fontId="15" fillId="0" borderId="10" xfId="0" applyNumberFormat="1" applyFont="1" applyBorder="1"/>
    <xf numFmtId="2" fontId="13" fillId="0" borderId="10" xfId="0" applyNumberFormat="1" applyFont="1" applyBorder="1" applyAlignment="1">
      <alignment horizontal="center" vertical="center"/>
    </xf>
    <xf numFmtId="0" fontId="13" fillId="0" borderId="0" xfId="0" applyFont="1" applyAlignment="1">
      <alignment vertical="top"/>
    </xf>
    <xf numFmtId="0" fontId="12" fillId="0" borderId="10" xfId="0" applyFont="1" applyBorder="1"/>
    <xf numFmtId="2" fontId="12" fillId="0" borderId="10" xfId="0" applyNumberFormat="1" applyFont="1" applyBorder="1" applyAlignment="1">
      <alignment horizontal="center" vertical="top"/>
    </xf>
    <xf numFmtId="0" fontId="12" fillId="0" borderId="10" xfId="0" applyFont="1" applyBorder="1" applyAlignment="1">
      <alignment vertical="top"/>
    </xf>
    <xf numFmtId="0" fontId="12" fillId="0" borderId="10" xfId="0" applyFont="1" applyBorder="1" applyAlignment="1">
      <alignment horizontal="center" vertical="top"/>
    </xf>
    <xf numFmtId="43" fontId="12" fillId="0" borderId="10" xfId="0" applyNumberFormat="1" applyFont="1" applyBorder="1" applyAlignment="1">
      <alignment horizontal="right" vertical="top"/>
    </xf>
    <xf numFmtId="0" fontId="12" fillId="0" borderId="0" xfId="0" applyFont="1" applyAlignment="1">
      <alignment vertical="top"/>
    </xf>
    <xf numFmtId="0" fontId="16" fillId="0" borderId="0" xfId="66" applyFont="1" applyAlignment="1">
      <alignment horizontal="left"/>
    </xf>
    <xf numFmtId="2" fontId="12" fillId="0" borderId="10" xfId="1" applyNumberFormat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4" fontId="13" fillId="0" borderId="0" xfId="57" applyNumberFormat="1" applyFont="1" applyBorder="1" applyAlignment="1">
      <alignment horizontal="right"/>
    </xf>
    <xf numFmtId="4" fontId="12" fillId="0" borderId="7" xfId="57" applyNumberFormat="1" applyFont="1" applyBorder="1"/>
    <xf numFmtId="4" fontId="13" fillId="0" borderId="9" xfId="66" applyNumberFormat="1" applyFont="1" applyBorder="1" applyAlignment="1">
      <alignment horizontal="left"/>
    </xf>
    <xf numFmtId="4" fontId="13" fillId="0" borderId="10" xfId="57" applyNumberFormat="1" applyFont="1" applyBorder="1" applyAlignment="1">
      <alignment horizontal="centerContinuous"/>
    </xf>
    <xf numFmtId="4" fontId="13" fillId="0" borderId="11" xfId="57" applyNumberFormat="1" applyFont="1" applyBorder="1"/>
    <xf numFmtId="4" fontId="12" fillId="0" borderId="10" xfId="57" applyNumberFormat="1" applyFont="1" applyBorder="1"/>
    <xf numFmtId="0" fontId="12" fillId="0" borderId="9" xfId="66" applyFont="1" applyBorder="1" applyAlignment="1">
      <alignment horizontal="left"/>
    </xf>
    <xf numFmtId="0" fontId="12" fillId="0" borderId="2" xfId="66" applyFont="1" applyBorder="1" applyAlignment="1">
      <alignment horizontal="left"/>
    </xf>
    <xf numFmtId="0" fontId="12" fillId="0" borderId="2" xfId="66" applyFont="1" applyBorder="1" applyAlignment="1">
      <alignment horizontal="center"/>
    </xf>
    <xf numFmtId="176" fontId="12" fillId="0" borderId="2" xfId="1" applyFont="1" applyBorder="1" applyAlignment="1">
      <alignment horizontal="right"/>
    </xf>
    <xf numFmtId="0" fontId="13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2" fillId="0" borderId="11" xfId="66" applyFont="1" applyBorder="1" applyAlignment="1">
      <alignment horizontal="left"/>
    </xf>
    <xf numFmtId="4" fontId="12" fillId="0" borderId="9" xfId="57" applyNumberFormat="1" applyFont="1" applyBorder="1" applyAlignment="1" applyProtection="1">
      <alignment horizontal="right"/>
      <protection locked="0"/>
    </xf>
    <xf numFmtId="4" fontId="13" fillId="0" borderId="10" xfId="57" applyNumberFormat="1" applyFont="1" applyBorder="1" applyAlignment="1" applyProtection="1">
      <alignment horizontal="right"/>
      <protection locked="0"/>
    </xf>
    <xf numFmtId="4" fontId="12" fillId="0" borderId="11" xfId="57" applyNumberFormat="1" applyFont="1" applyBorder="1"/>
    <xf numFmtId="4" fontId="12" fillId="0" borderId="0" xfId="57" applyNumberFormat="1" applyFont="1" applyBorder="1"/>
    <xf numFmtId="2" fontId="13" fillId="0" borderId="10" xfId="1" applyNumberFormat="1" applyFont="1" applyFill="1" applyBorder="1" applyAlignment="1">
      <alignment horizontal="center" vertical="top" wrapText="1"/>
    </xf>
    <xf numFmtId="0" fontId="12" fillId="0" borderId="4" xfId="0" applyFont="1" applyBorder="1" applyAlignment="1">
      <alignment vertical="top"/>
    </xf>
    <xf numFmtId="3" fontId="13" fillId="0" borderId="2" xfId="57" applyFont="1" applyBorder="1" applyAlignment="1">
      <alignment horizontal="right"/>
    </xf>
    <xf numFmtId="4" fontId="13" fillId="0" borderId="2" xfId="57" applyNumberFormat="1" applyFont="1" applyBorder="1" applyAlignment="1">
      <alignment horizontal="right"/>
    </xf>
    <xf numFmtId="0" fontId="16" fillId="0" borderId="0" xfId="0" applyFont="1" applyAlignment="1">
      <alignment vertical="top"/>
    </xf>
    <xf numFmtId="0" fontId="12" fillId="0" borderId="6" xfId="66" applyFont="1" applyBorder="1" applyAlignment="1">
      <alignment horizontal="left"/>
    </xf>
    <xf numFmtId="0" fontId="12" fillId="0" borderId="10" xfId="66" applyFont="1" applyBorder="1"/>
    <xf numFmtId="0" fontId="12" fillId="0" borderId="5" xfId="66" applyFont="1" applyBorder="1" applyAlignment="1">
      <alignment horizontal="left"/>
    </xf>
    <xf numFmtId="43" fontId="12" fillId="0" borderId="0" xfId="0" applyNumberFormat="1" applyFont="1" applyAlignment="1">
      <alignment horizontal="right" vertical="top"/>
    </xf>
    <xf numFmtId="0" fontId="12" fillId="0" borderId="8" xfId="66" applyFont="1" applyBorder="1" applyAlignment="1">
      <alignment horizontal="left"/>
    </xf>
    <xf numFmtId="0" fontId="12" fillId="0" borderId="11" xfId="66" applyFont="1" applyBorder="1" applyAlignment="1">
      <alignment horizontal="center"/>
    </xf>
    <xf numFmtId="3" fontId="12" fillId="0" borderId="11" xfId="57" applyFont="1" applyFill="1" applyBorder="1" applyAlignment="1">
      <alignment horizontal="right"/>
    </xf>
    <xf numFmtId="176" fontId="15" fillId="0" borderId="12" xfId="1" applyFont="1" applyFill="1" applyBorder="1"/>
    <xf numFmtId="0" fontId="12" fillId="0" borderId="0" xfId="0" applyFont="1" applyAlignment="1">
      <alignment vertical="top" wrapText="1"/>
    </xf>
    <xf numFmtId="0" fontId="12" fillId="0" borderId="0" xfId="0" applyFont="1"/>
    <xf numFmtId="176" fontId="12" fillId="0" borderId="10" xfId="1" applyFont="1" applyFill="1" applyBorder="1" applyAlignment="1">
      <alignment horizontal="right"/>
    </xf>
    <xf numFmtId="176" fontId="15" fillId="0" borderId="10" xfId="1" applyFont="1" applyFill="1" applyBorder="1"/>
    <xf numFmtId="2" fontId="13" fillId="0" borderId="10" xfId="0" applyNumberFormat="1" applyFont="1" applyBorder="1" applyAlignment="1">
      <alignment horizontal="center" vertical="top"/>
    </xf>
    <xf numFmtId="176" fontId="13" fillId="0" borderId="0" xfId="1" applyFont="1" applyBorder="1" applyAlignment="1">
      <alignment horizontal="left" vertical="top"/>
    </xf>
    <xf numFmtId="4" fontId="12" fillId="0" borderId="10" xfId="57" applyNumberFormat="1" applyFont="1" applyFill="1" applyBorder="1"/>
    <xf numFmtId="176" fontId="13" fillId="0" borderId="10" xfId="1" applyFont="1" applyBorder="1" applyAlignment="1">
      <alignment horizontal="right"/>
    </xf>
    <xf numFmtId="0" fontId="13" fillId="0" borderId="10" xfId="74" applyFont="1" applyBorder="1" applyAlignment="1">
      <alignment horizontal="left"/>
    </xf>
    <xf numFmtId="0" fontId="17" fillId="0" borderId="10" xfId="74" applyFont="1" applyBorder="1" applyAlignment="1">
      <alignment horizontal="left"/>
    </xf>
    <xf numFmtId="0" fontId="12" fillId="0" borderId="10" xfId="74" applyFont="1" applyBorder="1" applyAlignment="1">
      <alignment horizontal="left"/>
    </xf>
    <xf numFmtId="0" fontId="12" fillId="0" borderId="10" xfId="0" applyFont="1" applyBorder="1" applyAlignment="1">
      <alignment horizontal="center" vertical="center"/>
    </xf>
    <xf numFmtId="0" fontId="12" fillId="0" borderId="10" xfId="74" applyFont="1" applyBorder="1"/>
    <xf numFmtId="4" fontId="13" fillId="0" borderId="10" xfId="57" applyNumberFormat="1" applyFont="1" applyBorder="1"/>
    <xf numFmtId="2" fontId="12" fillId="0" borderId="10" xfId="0" applyNumberFormat="1" applyFont="1" applyBorder="1"/>
    <xf numFmtId="0" fontId="12" fillId="0" borderId="11" xfId="66" applyFont="1" applyBorder="1"/>
    <xf numFmtId="0" fontId="13" fillId="0" borderId="0" xfId="0" applyFont="1" applyAlignment="1">
      <alignment horizontal="left" vertical="top"/>
    </xf>
    <xf numFmtId="0" fontId="12" fillId="0" borderId="10" xfId="0" applyFont="1" applyBorder="1" applyAlignment="1">
      <alignment horizontal="center"/>
    </xf>
    <xf numFmtId="43" fontId="12" fillId="0" borderId="10" xfId="0" applyNumberFormat="1" applyFont="1" applyBorder="1" applyAlignment="1">
      <alignment horizontal="right"/>
    </xf>
    <xf numFmtId="2" fontId="12" fillId="0" borderId="10" xfId="0" applyNumberFormat="1" applyFont="1" applyBorder="1" applyAlignment="1">
      <alignment horizontal="right" vertical="top"/>
    </xf>
    <xf numFmtId="0" fontId="12" fillId="0" borderId="0" xfId="0" applyFont="1" applyAlignment="1">
      <alignment horizontal="left" vertical="top"/>
    </xf>
    <xf numFmtId="176" fontId="12" fillId="0" borderId="10" xfId="1" applyFont="1" applyBorder="1" applyAlignment="1">
      <alignment horizontal="center" vertical="center" wrapText="1"/>
    </xf>
    <xf numFmtId="43" fontId="12" fillId="0" borderId="0" xfId="1" applyNumberFormat="1" applyFont="1" applyFill="1" applyBorder="1" applyAlignment="1">
      <alignment horizontal="left" vertical="top"/>
    </xf>
    <xf numFmtId="176" fontId="13" fillId="0" borderId="10" xfId="1" applyFont="1" applyBorder="1" applyAlignment="1">
      <alignment horizontal="center" vertical="center" wrapText="1"/>
    </xf>
    <xf numFmtId="176" fontId="12" fillId="0" borderId="10" xfId="1" applyFont="1" applyBorder="1" applyAlignment="1">
      <alignment horizontal="center" vertical="top" wrapText="1"/>
    </xf>
    <xf numFmtId="176" fontId="12" fillId="0" borderId="0" xfId="1" applyFont="1" applyBorder="1" applyAlignment="1">
      <alignment horizontal="left" vertical="top"/>
    </xf>
    <xf numFmtId="2" fontId="12" fillId="0" borderId="10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4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5" xfId="0" applyFont="1" applyBorder="1" applyAlignment="1">
      <alignment horizontal="left" wrapText="1"/>
    </xf>
    <xf numFmtId="0" fontId="12" fillId="0" borderId="5" xfId="0" applyFont="1" applyBorder="1" applyAlignment="1">
      <alignment wrapText="1"/>
    </xf>
    <xf numFmtId="176" fontId="15" fillId="2" borderId="12" xfId="1" applyFont="1" applyFill="1" applyBorder="1"/>
    <xf numFmtId="181" fontId="12" fillId="0" borderId="13" xfId="0" applyNumberFormat="1" applyFont="1" applyBorder="1" applyAlignment="1">
      <alignment vertical="center" wrapText="1"/>
    </xf>
    <xf numFmtId="0" fontId="2" fillId="0" borderId="0" xfId="66"/>
    <xf numFmtId="4" fontId="2" fillId="0" borderId="0" xfId="66" applyNumberFormat="1"/>
    <xf numFmtId="0" fontId="2" fillId="0" borderId="0" xfId="66" applyAlignment="1">
      <alignment horizontal="left"/>
    </xf>
    <xf numFmtId="0" fontId="2" fillId="0" borderId="0" xfId="66" applyAlignment="1">
      <alignment horizontal="center"/>
    </xf>
    <xf numFmtId="3" fontId="1" fillId="0" borderId="0" xfId="57" applyFont="1" applyBorder="1" applyAlignment="1">
      <alignment horizontal="right"/>
    </xf>
    <xf numFmtId="176" fontId="2" fillId="0" borderId="0" xfId="1" applyFont="1" applyBorder="1" applyAlignment="1">
      <alignment horizontal="right"/>
    </xf>
    <xf numFmtId="0" fontId="1" fillId="0" borderId="9" xfId="66" applyFont="1" applyBorder="1" applyAlignment="1">
      <alignment horizontal="left"/>
    </xf>
    <xf numFmtId="0" fontId="1" fillId="0" borderId="2" xfId="66" applyFont="1" applyBorder="1" applyAlignment="1">
      <alignment horizontal="left"/>
    </xf>
    <xf numFmtId="0" fontId="1" fillId="0" borderId="9" xfId="66" applyFont="1" applyBorder="1" applyAlignment="1">
      <alignment horizontal="center"/>
    </xf>
    <xf numFmtId="176" fontId="1" fillId="0" borderId="9" xfId="1" applyFont="1" applyBorder="1" applyAlignment="1">
      <alignment horizontal="right"/>
    </xf>
    <xf numFmtId="0" fontId="1" fillId="0" borderId="9" xfId="66" applyFont="1" applyBorder="1" applyAlignment="1">
      <alignment horizontal="right"/>
    </xf>
    <xf numFmtId="0" fontId="1" fillId="0" borderId="10" xfId="66" applyFont="1" applyBorder="1" applyAlignment="1">
      <alignment horizontal="left"/>
    </xf>
    <xf numFmtId="0" fontId="1" fillId="0" borderId="10" xfId="66" applyFont="1" applyBorder="1" applyAlignment="1">
      <alignment horizontal="center"/>
    </xf>
    <xf numFmtId="176" fontId="1" fillId="0" borderId="10" xfId="1" applyFont="1" applyBorder="1" applyAlignment="1">
      <alignment horizontal="center"/>
    </xf>
    <xf numFmtId="0" fontId="1" fillId="0" borderId="11" xfId="66" applyFont="1" applyBorder="1" applyAlignment="1">
      <alignment horizontal="left"/>
    </xf>
    <xf numFmtId="0" fontId="1" fillId="0" borderId="7" xfId="66" applyFont="1" applyBorder="1" applyAlignment="1">
      <alignment horizontal="left"/>
    </xf>
    <xf numFmtId="0" fontId="1" fillId="0" borderId="11" xfId="66" applyFont="1" applyBorder="1" applyAlignment="1">
      <alignment horizontal="center"/>
    </xf>
    <xf numFmtId="176" fontId="1" fillId="0" borderId="11" xfId="1" applyFont="1" applyBorder="1" applyAlignment="1">
      <alignment horizontal="center"/>
    </xf>
    <xf numFmtId="176" fontId="1" fillId="0" borderId="11" xfId="1" applyFont="1" applyBorder="1" applyAlignment="1">
      <alignment horizontal="right"/>
    </xf>
    <xf numFmtId="0" fontId="2" fillId="0" borderId="10" xfId="66" applyBorder="1" applyAlignment="1">
      <alignment horizontal="left"/>
    </xf>
    <xf numFmtId="0" fontId="2" fillId="0" borderId="10" xfId="66" applyBorder="1" applyAlignment="1">
      <alignment horizontal="center"/>
    </xf>
    <xf numFmtId="3" fontId="2" fillId="0" borderId="10" xfId="57" applyFont="1" applyBorder="1" applyAlignment="1">
      <alignment horizontal="right"/>
    </xf>
    <xf numFmtId="176" fontId="2" fillId="0" borderId="10" xfId="1" applyFont="1" applyBorder="1" applyAlignment="1">
      <alignment horizontal="right"/>
    </xf>
    <xf numFmtId="0" fontId="1" fillId="0" borderId="0" xfId="77" applyFont="1" applyAlignment="1">
      <alignment horizontal="left"/>
    </xf>
    <xf numFmtId="0" fontId="4" fillId="0" borderId="0" xfId="77" applyFont="1" applyAlignment="1">
      <alignment horizontal="left"/>
    </xf>
    <xf numFmtId="3" fontId="2" fillId="0" borderId="10" xfId="57" applyFont="1" applyFill="1" applyBorder="1" applyAlignment="1">
      <alignment horizontal="right"/>
    </xf>
    <xf numFmtId="0" fontId="2" fillId="2" borderId="0" xfId="66" applyFill="1" applyAlignment="1">
      <alignment horizontal="left"/>
    </xf>
    <xf numFmtId="0" fontId="2" fillId="0" borderId="10" xfId="1" applyNumberFormat="1" applyFont="1" applyBorder="1" applyAlignment="1">
      <alignment horizontal="right"/>
    </xf>
    <xf numFmtId="176" fontId="18" fillId="2" borderId="10" xfId="1" applyFont="1" applyFill="1" applyBorder="1"/>
    <xf numFmtId="176" fontId="1" fillId="0" borderId="10" xfId="1" applyFont="1" applyBorder="1" applyAlignment="1">
      <alignment horizontal="right"/>
    </xf>
    <xf numFmtId="0" fontId="2" fillId="2" borderId="10" xfId="66" applyFill="1" applyBorder="1" applyAlignment="1">
      <alignment horizontal="center"/>
    </xf>
    <xf numFmtId="3" fontId="2" fillId="2" borderId="10" xfId="57" applyFont="1" applyFill="1" applyBorder="1" applyAlignment="1">
      <alignment horizontal="right"/>
    </xf>
    <xf numFmtId="0" fontId="19" fillId="2" borderId="10" xfId="66" applyFont="1" applyFill="1" applyBorder="1" applyAlignment="1">
      <alignment horizontal="center"/>
    </xf>
    <xf numFmtId="38" fontId="18" fillId="2" borderId="10" xfId="66" applyNumberFormat="1" applyFont="1" applyFill="1" applyBorder="1"/>
    <xf numFmtId="3" fontId="1" fillId="0" borderId="10" xfId="57" applyFont="1" applyFill="1" applyBorder="1" applyAlignment="1">
      <alignment horizontal="right"/>
    </xf>
    <xf numFmtId="0" fontId="2" fillId="0" borderId="10" xfId="1" applyNumberFormat="1" applyFont="1" applyFill="1" applyBorder="1" applyAlignment="1">
      <alignment horizontal="right"/>
    </xf>
    <xf numFmtId="176" fontId="2" fillId="0" borderId="10" xfId="1" applyFont="1" applyFill="1" applyBorder="1" applyAlignment="1">
      <alignment horizontal="right"/>
    </xf>
    <xf numFmtId="0" fontId="20" fillId="0" borderId="0" xfId="66" applyFont="1" applyAlignment="1">
      <alignment horizontal="left"/>
    </xf>
    <xf numFmtId="0" fontId="18" fillId="0" borderId="10" xfId="66" applyFont="1" applyBorder="1" applyAlignment="1">
      <alignment horizontal="center"/>
    </xf>
    <xf numFmtId="38" fontId="18" fillId="0" borderId="10" xfId="66" applyNumberFormat="1" applyFont="1" applyBorder="1"/>
    <xf numFmtId="4" fontId="1" fillId="0" borderId="0" xfId="57" applyNumberFormat="1" applyFont="1" applyBorder="1" applyAlignment="1">
      <alignment horizontal="right"/>
    </xf>
    <xf numFmtId="4" fontId="2" fillId="0" borderId="7" xfId="57" applyNumberFormat="1" applyFont="1" applyBorder="1"/>
    <xf numFmtId="4" fontId="1" fillId="0" borderId="9" xfId="66" applyNumberFormat="1" applyFont="1" applyBorder="1" applyAlignment="1">
      <alignment horizontal="left"/>
    </xf>
    <xf numFmtId="4" fontId="1" fillId="0" borderId="10" xfId="57" applyNumberFormat="1" applyFont="1" applyBorder="1" applyAlignment="1">
      <alignment horizontal="centerContinuous"/>
    </xf>
    <xf numFmtId="4" fontId="1" fillId="0" borderId="11" xfId="57" applyNumberFormat="1" applyFont="1" applyBorder="1"/>
    <xf numFmtId="4" fontId="2" fillId="0" borderId="10" xfId="57" applyNumberFormat="1" applyFont="1" applyBorder="1"/>
    <xf numFmtId="0" fontId="2" fillId="0" borderId="9" xfId="66" applyBorder="1" applyAlignment="1">
      <alignment horizontal="left"/>
    </xf>
    <xf numFmtId="0" fontId="2" fillId="0" borderId="2" xfId="66" applyBorder="1" applyAlignment="1">
      <alignment horizontal="left"/>
    </xf>
    <xf numFmtId="0" fontId="2" fillId="0" borderId="2" xfId="66" applyBorder="1" applyAlignment="1">
      <alignment horizontal="center"/>
    </xf>
    <xf numFmtId="176" fontId="2" fillId="0" borderId="2" xfId="1" applyFont="1" applyBorder="1" applyAlignment="1">
      <alignment horizontal="right"/>
    </xf>
    <xf numFmtId="0" fontId="2" fillId="0" borderId="11" xfId="66" applyBorder="1" applyAlignment="1">
      <alignment horizontal="left"/>
    </xf>
    <xf numFmtId="0" fontId="2" fillId="0" borderId="7" xfId="66" applyBorder="1" applyAlignment="1">
      <alignment horizontal="left"/>
    </xf>
    <xf numFmtId="0" fontId="2" fillId="0" borderId="7" xfId="66" applyBorder="1" applyAlignment="1">
      <alignment horizontal="center"/>
    </xf>
    <xf numFmtId="176" fontId="2" fillId="0" borderId="7" xfId="1" applyFont="1" applyBorder="1" applyAlignment="1">
      <alignment horizontal="right"/>
    </xf>
    <xf numFmtId="176" fontId="2" fillId="0" borderId="0" xfId="1" applyFont="1" applyFill="1" applyAlignment="1">
      <alignment horizontal="right"/>
    </xf>
    <xf numFmtId="176" fontId="2" fillId="0" borderId="0" xfId="1" applyFont="1" applyAlignment="1">
      <alignment horizontal="right"/>
    </xf>
    <xf numFmtId="4" fontId="2" fillId="0" borderId="9" xfId="57" applyNumberFormat="1" applyFont="1" applyBorder="1" applyAlignment="1" applyProtection="1">
      <alignment horizontal="right"/>
      <protection locked="0"/>
    </xf>
    <xf numFmtId="4" fontId="0" fillId="0" borderId="10" xfId="57" applyNumberFormat="1" applyFont="1" applyBorder="1" applyAlignment="1" applyProtection="1">
      <alignment horizontal="right"/>
      <protection locked="0"/>
    </xf>
    <xf numFmtId="4" fontId="2" fillId="0" borderId="11" xfId="57" applyNumberFormat="1" applyFont="1" applyBorder="1"/>
    <xf numFmtId="4" fontId="2" fillId="0" borderId="0" xfId="57" applyNumberFormat="1" applyFont="1" applyAlignment="1">
      <alignment horizontal="right"/>
    </xf>
    <xf numFmtId="4" fontId="2" fillId="0" borderId="0" xfId="57" applyNumberFormat="1" applyFont="1" applyFill="1"/>
    <xf numFmtId="4" fontId="2" fillId="0" borderId="0" xfId="57" applyNumberFormat="1" applyFont="1"/>
    <xf numFmtId="4" fontId="2" fillId="0" borderId="0" xfId="57" applyNumberFormat="1" applyFont="1" applyBorder="1"/>
    <xf numFmtId="4" fontId="2" fillId="0" borderId="0" xfId="57" applyNumberFormat="1" applyFont="1" applyBorder="1" applyAlignment="1" applyProtection="1">
      <alignment horizontal="right"/>
      <protection locked="0"/>
    </xf>
    <xf numFmtId="182" fontId="2" fillId="0" borderId="0" xfId="66" applyNumberFormat="1"/>
    <xf numFmtId="182" fontId="2" fillId="0" borderId="0" xfId="52" applyNumberFormat="1" applyFont="1" applyBorder="1" applyAlignment="1">
      <alignment horizontal="right"/>
    </xf>
    <xf numFmtId="3" fontId="1" fillId="0" borderId="0" xfId="59" applyFont="1" applyBorder="1" applyAlignment="1">
      <alignment horizontal="right"/>
    </xf>
    <xf numFmtId="0" fontId="2" fillId="0" borderId="7" xfId="66" applyBorder="1"/>
    <xf numFmtId="182" fontId="2" fillId="0" borderId="7" xfId="52" applyNumberFormat="1" applyFont="1" applyBorder="1" applyAlignment="1">
      <alignment horizontal="right"/>
    </xf>
    <xf numFmtId="176" fontId="2" fillId="0" borderId="7" xfId="52" applyFont="1" applyBorder="1" applyAlignment="1">
      <alignment horizontal="right"/>
    </xf>
    <xf numFmtId="0" fontId="1" fillId="0" borderId="9" xfId="0" applyFont="1" applyBorder="1" applyAlignment="1">
      <alignment horizontal="left"/>
    </xf>
    <xf numFmtId="182" fontId="1" fillId="0" borderId="9" xfId="52" applyNumberFormat="1" applyFont="1" applyBorder="1" applyAlignment="1">
      <alignment horizontal="right"/>
    </xf>
    <xf numFmtId="0" fontId="1" fillId="0" borderId="10" xfId="0" applyFont="1" applyBorder="1" applyAlignment="1">
      <alignment horizontal="left"/>
    </xf>
    <xf numFmtId="182" fontId="1" fillId="0" borderId="10" xfId="52" applyNumberFormat="1" applyFont="1" applyBorder="1" applyAlignment="1">
      <alignment horizontal="center"/>
    </xf>
    <xf numFmtId="176" fontId="1" fillId="0" borderId="10" xfId="52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82" fontId="1" fillId="0" borderId="11" xfId="52" applyNumberFormat="1" applyFont="1" applyBorder="1" applyAlignment="1">
      <alignment horizontal="center"/>
    </xf>
    <xf numFmtId="176" fontId="1" fillId="0" borderId="11" xfId="52" applyFont="1" applyBorder="1" applyAlignment="1">
      <alignment horizontal="right"/>
    </xf>
    <xf numFmtId="0" fontId="0" fillId="0" borderId="10" xfId="0" applyBorder="1" applyAlignment="1">
      <alignment horizontal="left"/>
    </xf>
    <xf numFmtId="182" fontId="2" fillId="0" borderId="10" xfId="52" applyNumberFormat="1" applyFont="1" applyBorder="1" applyAlignment="1">
      <alignment horizontal="right"/>
    </xf>
    <xf numFmtId="176" fontId="2" fillId="0" borderId="10" xfId="5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4" fillId="0" borderId="0" xfId="79" applyFont="1" applyAlignment="1">
      <alignment horizontal="left"/>
    </xf>
    <xf numFmtId="0" fontId="4" fillId="0" borderId="0" xfId="66" applyFont="1" applyAlignment="1">
      <alignment horizontal="left"/>
    </xf>
    <xf numFmtId="0" fontId="2" fillId="0" borderId="10" xfId="66" applyBorder="1"/>
    <xf numFmtId="182" fontId="2" fillId="0" borderId="10" xfId="59" applyNumberFormat="1" applyFont="1" applyBorder="1" applyAlignment="1">
      <alignment horizontal="right"/>
    </xf>
    <xf numFmtId="176" fontId="2" fillId="0" borderId="10" xfId="52" applyFont="1" applyFill="1" applyBorder="1" applyAlignment="1">
      <alignment horizontal="right"/>
    </xf>
    <xf numFmtId="0" fontId="2" fillId="0" borderId="4" xfId="66" applyBorder="1" applyAlignment="1">
      <alignment horizontal="left"/>
    </xf>
    <xf numFmtId="0" fontId="6" fillId="0" borderId="4" xfId="76" applyBorder="1" applyAlignment="1">
      <alignment horizontal="left" vertical="center"/>
    </xf>
    <xf numFmtId="182" fontId="2" fillId="0" borderId="10" xfId="59" applyNumberFormat="1" applyFont="1" applyFill="1" applyBorder="1" applyAlignment="1">
      <alignment horizontal="right"/>
    </xf>
    <xf numFmtId="0" fontId="1" fillId="0" borderId="4" xfId="66" applyFont="1" applyBorder="1" applyAlignment="1">
      <alignment horizontal="left"/>
    </xf>
    <xf numFmtId="4" fontId="2" fillId="0" borderId="7" xfId="59" applyNumberFormat="1" applyFont="1" applyBorder="1"/>
    <xf numFmtId="4" fontId="1" fillId="0" borderId="10" xfId="59" applyNumberFormat="1" applyFont="1" applyBorder="1" applyAlignment="1">
      <alignment horizontal="centerContinuous"/>
    </xf>
    <xf numFmtId="4" fontId="1" fillId="0" borderId="11" xfId="59" applyNumberFormat="1" applyFont="1" applyBorder="1"/>
    <xf numFmtId="4" fontId="2" fillId="0" borderId="10" xfId="59" applyNumberFormat="1" applyFont="1" applyBorder="1"/>
    <xf numFmtId="4" fontId="0" fillId="0" borderId="10" xfId="57" applyNumberFormat="1" applyFont="1" applyBorder="1"/>
    <xf numFmtId="4" fontId="2" fillId="0" borderId="10" xfId="59" applyNumberFormat="1" applyFon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left"/>
    </xf>
    <xf numFmtId="0" fontId="2" fillId="0" borderId="2" xfId="66" applyBorder="1"/>
    <xf numFmtId="182" fontId="2" fillId="0" borderId="2" xfId="52" applyNumberFormat="1" applyFont="1" applyFill="1" applyBorder="1" applyAlignment="1">
      <alignment horizontal="right"/>
    </xf>
    <xf numFmtId="176" fontId="2" fillId="0" borderId="2" xfId="52" applyFont="1" applyBorder="1" applyAlignment="1">
      <alignment horizontal="right"/>
    </xf>
    <xf numFmtId="182" fontId="2" fillId="0" borderId="0" xfId="52" applyNumberFormat="1" applyFont="1" applyFill="1" applyBorder="1" applyAlignment="1">
      <alignment horizontal="right"/>
    </xf>
    <xf numFmtId="176" fontId="2" fillId="0" borderId="0" xfId="52" applyFont="1" applyBorder="1" applyAlignment="1">
      <alignment horizontal="right"/>
    </xf>
    <xf numFmtId="0" fontId="0" fillId="0" borderId="11" xfId="0" applyBorder="1" applyAlignment="1">
      <alignment horizontal="left"/>
    </xf>
    <xf numFmtId="182" fontId="2" fillId="0" borderId="7" xfId="52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center"/>
    </xf>
    <xf numFmtId="182" fontId="2" fillId="0" borderId="0" xfId="1" applyNumberFormat="1" applyFont="1" applyBorder="1" applyAlignment="1">
      <alignment horizontal="right"/>
    </xf>
    <xf numFmtId="0" fontId="2" fillId="0" borderId="1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82" fontId="2" fillId="0" borderId="7" xfId="1" applyNumberFormat="1" applyFont="1" applyBorder="1" applyAlignment="1">
      <alignment horizontal="right"/>
    </xf>
    <xf numFmtId="4" fontId="2" fillId="0" borderId="9" xfId="59" applyNumberFormat="1" applyFont="1" applyBorder="1" applyAlignment="1" applyProtection="1">
      <alignment horizontal="right"/>
      <protection locked="0"/>
    </xf>
    <xf numFmtId="4" fontId="2" fillId="0" borderId="10" xfId="59" applyNumberFormat="1" applyFont="1" applyBorder="1" applyAlignment="1" applyProtection="1">
      <alignment horizontal="right"/>
      <protection locked="0"/>
    </xf>
    <xf numFmtId="4" fontId="2" fillId="0" borderId="11" xfId="59" applyNumberFormat="1" applyFont="1" applyBorder="1"/>
    <xf numFmtId="4" fontId="0" fillId="0" borderId="0" xfId="57" applyNumberFormat="1" applyFont="1" applyBorder="1"/>
    <xf numFmtId="4" fontId="2" fillId="0" borderId="2" xfId="59" applyNumberFormat="1" applyFont="1" applyBorder="1"/>
    <xf numFmtId="4" fontId="2" fillId="0" borderId="10" xfId="57" applyNumberFormat="1" applyFont="1" applyBorder="1" applyAlignment="1" applyProtection="1">
      <alignment horizontal="right"/>
      <protection locked="0"/>
    </xf>
    <xf numFmtId="4" fontId="2" fillId="0" borderId="11" xfId="0" applyNumberFormat="1" applyFont="1" applyBorder="1" applyAlignment="1">
      <alignment horizontal="left"/>
    </xf>
    <xf numFmtId="182" fontId="2" fillId="0" borderId="0" xfId="1" applyNumberFormat="1" applyFont="1" applyFill="1" applyBorder="1" applyAlignment="1">
      <alignment horizontal="right"/>
    </xf>
    <xf numFmtId="3" fontId="1" fillId="0" borderId="0" xfId="57" applyFont="1" applyFill="1" applyBorder="1" applyAlignment="1">
      <alignment horizontal="right"/>
    </xf>
    <xf numFmtId="176" fontId="2" fillId="0" borderId="0" xfId="1" applyFont="1" applyFill="1" applyBorder="1" applyAlignment="1">
      <alignment horizontal="right"/>
    </xf>
    <xf numFmtId="182" fontId="1" fillId="0" borderId="9" xfId="1" applyNumberFormat="1" applyFont="1" applyFill="1" applyBorder="1" applyAlignment="1">
      <alignment horizontal="right"/>
    </xf>
    <xf numFmtId="182" fontId="1" fillId="0" borderId="10" xfId="1" applyNumberFormat="1" applyFont="1" applyFill="1" applyBorder="1" applyAlignment="1">
      <alignment horizontal="center"/>
    </xf>
    <xf numFmtId="176" fontId="1" fillId="0" borderId="10" xfId="1" applyFont="1" applyFill="1" applyBorder="1" applyAlignment="1">
      <alignment horizontal="center"/>
    </xf>
    <xf numFmtId="182" fontId="1" fillId="0" borderId="11" xfId="1" applyNumberFormat="1" applyFont="1" applyFill="1" applyBorder="1" applyAlignment="1">
      <alignment horizontal="center"/>
    </xf>
    <xf numFmtId="176" fontId="1" fillId="0" borderId="11" xfId="1" applyFont="1" applyFill="1" applyBorder="1" applyAlignment="1">
      <alignment horizontal="right"/>
    </xf>
    <xf numFmtId="182" fontId="2" fillId="0" borderId="10" xfId="1" applyNumberFormat="1" applyFont="1" applyFill="1" applyBorder="1" applyAlignment="1">
      <alignment horizontal="right"/>
    </xf>
    <xf numFmtId="182" fontId="2" fillId="0" borderId="10" xfId="57" applyNumberFormat="1" applyFont="1" applyFill="1" applyBorder="1" applyAlignment="1">
      <alignment horizontal="right"/>
    </xf>
    <xf numFmtId="0" fontId="20" fillId="0" borderId="0" xfId="66" applyFont="1" applyAlignment="1">
      <alignment horizontal="center"/>
    </xf>
    <xf numFmtId="4" fontId="1" fillId="0" borderId="0" xfId="57" applyNumberFormat="1" applyFont="1" applyFill="1" applyBorder="1" applyAlignment="1">
      <alignment horizontal="right"/>
    </xf>
    <xf numFmtId="4" fontId="2" fillId="0" borderId="7" xfId="57" applyNumberFormat="1" applyFont="1" applyFill="1" applyBorder="1"/>
    <xf numFmtId="4" fontId="1" fillId="0" borderId="10" xfId="57" applyNumberFormat="1" applyFont="1" applyFill="1" applyBorder="1" applyAlignment="1">
      <alignment horizontal="centerContinuous"/>
    </xf>
    <xf numFmtId="4" fontId="1" fillId="0" borderId="11" xfId="57" applyNumberFormat="1" applyFont="1" applyFill="1" applyBorder="1"/>
    <xf numFmtId="4" fontId="2" fillId="0" borderId="10" xfId="57" applyNumberFormat="1" applyFont="1" applyFill="1" applyBorder="1"/>
    <xf numFmtId="182" fontId="2" fillId="0" borderId="2" xfId="1" applyNumberFormat="1" applyFont="1" applyFill="1" applyBorder="1" applyAlignment="1">
      <alignment horizontal="right"/>
    </xf>
    <xf numFmtId="176" fontId="2" fillId="0" borderId="2" xfId="1" applyFont="1" applyFill="1" applyBorder="1" applyAlignment="1">
      <alignment horizontal="right"/>
    </xf>
    <xf numFmtId="182" fontId="2" fillId="0" borderId="7" xfId="1" applyNumberFormat="1" applyFont="1" applyFill="1" applyBorder="1" applyAlignment="1">
      <alignment horizontal="right"/>
    </xf>
    <xf numFmtId="176" fontId="2" fillId="0" borderId="7" xfId="1" applyFont="1" applyFill="1" applyBorder="1" applyAlignment="1">
      <alignment horizontal="right"/>
    </xf>
    <xf numFmtId="182" fontId="2" fillId="0" borderId="0" xfId="1" applyNumberFormat="1" applyFont="1" applyFill="1" applyAlignment="1">
      <alignment horizontal="right"/>
    </xf>
    <xf numFmtId="4" fontId="2" fillId="0" borderId="9" xfId="57" applyNumberFormat="1" applyFont="1" applyFill="1" applyBorder="1" applyAlignment="1" applyProtection="1">
      <alignment horizontal="right"/>
      <protection locked="0"/>
    </xf>
    <xf numFmtId="4" fontId="0" fillId="0" borderId="10" xfId="57" applyNumberFormat="1" applyFont="1" applyFill="1" applyBorder="1" applyAlignment="1" applyProtection="1">
      <alignment horizontal="right"/>
      <protection locked="0"/>
    </xf>
    <xf numFmtId="4" fontId="2" fillId="0" borderId="11" xfId="57" applyNumberFormat="1" applyFont="1" applyFill="1" applyBorder="1"/>
    <xf numFmtId="4" fontId="2" fillId="0" borderId="0" xfId="57" applyNumberFormat="1" applyFont="1" applyFill="1" applyBorder="1"/>
    <xf numFmtId="0" fontId="1" fillId="0" borderId="1" xfId="66" applyFont="1" applyBorder="1" applyAlignment="1">
      <alignment horizontal="left"/>
    </xf>
    <xf numFmtId="0" fontId="1" fillId="0" borderId="3" xfId="66" applyFont="1" applyBorder="1" applyAlignment="1">
      <alignment horizontal="left"/>
    </xf>
    <xf numFmtId="182" fontId="1" fillId="0" borderId="9" xfId="1" applyNumberFormat="1" applyFont="1" applyBorder="1" applyAlignment="1">
      <alignment horizontal="right"/>
    </xf>
    <xf numFmtId="182" fontId="1" fillId="0" borderId="10" xfId="1" applyNumberFormat="1" applyFont="1" applyBorder="1" applyAlignment="1">
      <alignment horizontal="center"/>
    </xf>
    <xf numFmtId="182" fontId="1" fillId="0" borderId="11" xfId="1" applyNumberFormat="1" applyFont="1" applyBorder="1" applyAlignment="1">
      <alignment horizontal="center"/>
    </xf>
    <xf numFmtId="182" fontId="2" fillId="0" borderId="10" xfId="57" applyNumberFormat="1" applyFont="1" applyBorder="1" applyAlignment="1">
      <alignment horizontal="right"/>
    </xf>
    <xf numFmtId="0" fontId="18" fillId="0" borderId="10" xfId="0" applyFont="1" applyBorder="1" applyAlignment="1">
      <alignment wrapText="1"/>
    </xf>
    <xf numFmtId="0" fontId="2" fillId="0" borderId="10" xfId="66" applyBorder="1" applyAlignment="1">
      <alignment horizontal="right"/>
    </xf>
    <xf numFmtId="0" fontId="18" fillId="0" borderId="10" xfId="0" applyFont="1" applyBorder="1" applyAlignment="1">
      <alignment horizontal="center"/>
    </xf>
    <xf numFmtId="38" fontId="18" fillId="0" borderId="10" xfId="0" applyNumberFormat="1" applyFont="1" applyBorder="1" applyAlignment="1">
      <alignment horizontal="center"/>
    </xf>
    <xf numFmtId="182" fontId="2" fillId="0" borderId="2" xfId="1" applyNumberFormat="1" applyFont="1" applyBorder="1" applyAlignment="1">
      <alignment horizontal="right"/>
    </xf>
    <xf numFmtId="182" fontId="2" fillId="0" borderId="0" xfId="1" applyNumberFormat="1" applyFont="1" applyAlignment="1">
      <alignment horizontal="right"/>
    </xf>
    <xf numFmtId="182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82" fontId="2" fillId="0" borderId="10" xfId="1" applyNumberFormat="1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182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182" fontId="0" fillId="0" borderId="10" xfId="1" applyNumberFormat="1" applyFont="1" applyBorder="1" applyAlignment="1">
      <alignment horizontal="right"/>
    </xf>
    <xf numFmtId="183" fontId="2" fillId="0" borderId="10" xfId="57" applyNumberFormat="1" applyFont="1" applyFill="1" applyBorder="1" applyAlignment="1">
      <alignment horizontal="right"/>
    </xf>
    <xf numFmtId="4" fontId="1" fillId="0" borderId="9" xfId="0" applyNumberFormat="1" applyFont="1" applyBorder="1" applyAlignment="1">
      <alignment horizontal="left"/>
    </xf>
    <xf numFmtId="9" fontId="0" fillId="0" borderId="0" xfId="0" applyNumberFormat="1" applyAlignment="1">
      <alignment horizontal="left"/>
    </xf>
    <xf numFmtId="0" fontId="0" fillId="0" borderId="2" xfId="0" applyBorder="1" applyAlignment="1">
      <alignment horizontal="center"/>
    </xf>
    <xf numFmtId="4" fontId="2" fillId="0" borderId="2" xfId="57" applyNumberFormat="1" applyFont="1" applyBorder="1"/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center"/>
    </xf>
    <xf numFmtId="182" fontId="2" fillId="0" borderId="6" xfId="1" applyNumberFormat="1" applyFont="1" applyBorder="1" applyAlignment="1">
      <alignment horizontal="right"/>
    </xf>
    <xf numFmtId="176" fontId="2" fillId="0" borderId="11" xfId="1" applyFont="1" applyBorder="1" applyAlignment="1">
      <alignment horizontal="right"/>
    </xf>
    <xf numFmtId="4" fontId="2" fillId="0" borderId="10" xfId="0" applyNumberFormat="1" applyFont="1" applyBorder="1" applyAlignment="1">
      <alignment horizontal="left"/>
    </xf>
    <xf numFmtId="3" fontId="1" fillId="0" borderId="7" xfId="57" applyFont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9" fontId="2" fillId="0" borderId="10" xfId="3" applyFont="1" applyBorder="1" applyAlignment="1">
      <alignment horizontal="right"/>
    </xf>
    <xf numFmtId="0" fontId="0" fillId="0" borderId="11" xfId="0" applyBorder="1" applyAlignment="1">
      <alignment horizontal="center"/>
    </xf>
    <xf numFmtId="182" fontId="2" fillId="0" borderId="11" xfId="57" applyNumberFormat="1" applyFont="1" applyBorder="1" applyAlignment="1">
      <alignment horizontal="right"/>
    </xf>
    <xf numFmtId="176" fontId="1" fillId="0" borderId="9" xfId="1" applyFont="1" applyFill="1" applyBorder="1" applyAlignment="1">
      <alignment horizontal="right"/>
    </xf>
    <xf numFmtId="176" fontId="1" fillId="0" borderId="11" xfId="1" applyFont="1" applyFill="1" applyBorder="1" applyAlignment="1">
      <alignment horizontal="center"/>
    </xf>
    <xf numFmtId="4" fontId="1" fillId="0" borderId="9" xfId="57" applyNumberFormat="1" applyFont="1" applyFill="1" applyBorder="1" applyAlignment="1">
      <alignment horizontal="centerContinuous"/>
    </xf>
    <xf numFmtId="4" fontId="2" fillId="0" borderId="0" xfId="57" applyNumberFormat="1" applyFont="1" applyFill="1" applyAlignment="1">
      <alignment horizontal="right"/>
    </xf>
    <xf numFmtId="0" fontId="1" fillId="0" borderId="2" xfId="0" applyFont="1" applyBorder="1"/>
    <xf numFmtId="0" fontId="1" fillId="0" borderId="7" xfId="0" applyFont="1" applyBorder="1"/>
    <xf numFmtId="0" fontId="1" fillId="0" borderId="0" xfId="77" applyFont="1"/>
    <xf numFmtId="0" fontId="2" fillId="0" borderId="0" xfId="81" applyFont="1"/>
    <xf numFmtId="0" fontId="21" fillId="0" borderId="0" xfId="0" applyFont="1"/>
    <xf numFmtId="182" fontId="2" fillId="0" borderId="10" xfId="0" applyNumberFormat="1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49" fontId="2" fillId="0" borderId="0" xfId="0" applyNumberFormat="1" applyFont="1"/>
    <xf numFmtId="49" fontId="1" fillId="0" borderId="0" xfId="66" applyNumberFormat="1" applyFont="1" applyAlignment="1">
      <alignment horizontal="left"/>
    </xf>
    <xf numFmtId="49" fontId="2" fillId="0" borderId="0" xfId="66" applyNumberFormat="1" applyAlignment="1">
      <alignment horizontal="left"/>
    </xf>
    <xf numFmtId="0" fontId="2" fillId="0" borderId="0" xfId="69" applyFont="1" applyAlignment="1">
      <alignment horizontal="left" vertical="top" wrapText="1"/>
    </xf>
    <xf numFmtId="0" fontId="2" fillId="0" borderId="5" xfId="69" applyFont="1" applyBorder="1" applyAlignment="1">
      <alignment horizontal="left" vertical="top" wrapText="1"/>
    </xf>
    <xf numFmtId="184" fontId="2" fillId="0" borderId="10" xfId="57" applyNumberFormat="1" applyFont="1" applyFill="1" applyBorder="1" applyAlignment="1">
      <alignment horizontal="right"/>
    </xf>
    <xf numFmtId="4" fontId="1" fillId="0" borderId="9" xfId="57" applyNumberFormat="1" applyFont="1" applyBorder="1" applyAlignment="1">
      <alignment horizontal="centerContinuous"/>
    </xf>
    <xf numFmtId="0" fontId="2" fillId="0" borderId="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" fontId="2" fillId="0" borderId="10" xfId="57" applyNumberFormat="1" applyFont="1" applyBorder="1" applyAlignment="1">
      <alignment horizontal="right"/>
    </xf>
    <xf numFmtId="0" fontId="22" fillId="0" borderId="0" xfId="0" applyFont="1"/>
    <xf numFmtId="182" fontId="22" fillId="0" borderId="0" xfId="0" applyNumberFormat="1" applyFont="1"/>
    <xf numFmtId="4" fontId="22" fillId="0" borderId="0" xfId="0" applyNumberFormat="1" applyFont="1"/>
    <xf numFmtId="0" fontId="22" fillId="0" borderId="0" xfId="66" applyFont="1" applyAlignment="1">
      <alignment horizontal="left"/>
    </xf>
    <xf numFmtId="0" fontId="22" fillId="0" borderId="0" xfId="66" applyFont="1" applyAlignment="1">
      <alignment horizontal="center"/>
    </xf>
    <xf numFmtId="182" fontId="22" fillId="0" borderId="0" xfId="1" applyNumberFormat="1" applyFont="1" applyBorder="1" applyAlignment="1">
      <alignment horizontal="right"/>
    </xf>
    <xf numFmtId="176" fontId="22" fillId="0" borderId="0" xfId="1" applyFont="1" applyBorder="1" applyAlignment="1">
      <alignment horizontal="right"/>
    </xf>
    <xf numFmtId="0" fontId="22" fillId="0" borderId="7" xfId="66" applyFont="1" applyBorder="1" applyAlignment="1">
      <alignment horizontal="left"/>
    </xf>
    <xf numFmtId="0" fontId="22" fillId="0" borderId="7" xfId="66" applyFont="1" applyBorder="1" applyAlignment="1">
      <alignment horizontal="center"/>
    </xf>
    <xf numFmtId="182" fontId="22" fillId="0" borderId="7" xfId="1" applyNumberFormat="1" applyFont="1" applyBorder="1" applyAlignment="1">
      <alignment horizontal="right"/>
    </xf>
    <xf numFmtId="176" fontId="22" fillId="0" borderId="7" xfId="1" applyFont="1" applyBorder="1" applyAlignment="1">
      <alignment horizontal="right"/>
    </xf>
    <xf numFmtId="0" fontId="23" fillId="0" borderId="9" xfId="66" applyFont="1" applyBorder="1" applyAlignment="1">
      <alignment horizontal="left"/>
    </xf>
    <xf numFmtId="0" fontId="23" fillId="0" borderId="2" xfId="66" applyFont="1" applyBorder="1" applyAlignment="1">
      <alignment horizontal="left"/>
    </xf>
    <xf numFmtId="0" fontId="23" fillId="0" borderId="9" xfId="66" applyFont="1" applyBorder="1" applyAlignment="1">
      <alignment horizontal="center"/>
    </xf>
    <xf numFmtId="182" fontId="23" fillId="0" borderId="9" xfId="1" applyNumberFormat="1" applyFont="1" applyBorder="1" applyAlignment="1">
      <alignment horizontal="right"/>
    </xf>
    <xf numFmtId="176" fontId="23" fillId="0" borderId="9" xfId="1" applyFont="1" applyBorder="1" applyAlignment="1">
      <alignment horizontal="right"/>
    </xf>
    <xf numFmtId="0" fontId="23" fillId="0" borderId="10" xfId="66" applyFont="1" applyBorder="1" applyAlignment="1">
      <alignment horizontal="left"/>
    </xf>
    <xf numFmtId="0" fontId="23" fillId="0" borderId="0" xfId="66" applyFont="1" applyAlignment="1">
      <alignment horizontal="left"/>
    </xf>
    <xf numFmtId="0" fontId="23" fillId="0" borderId="10" xfId="66" applyFont="1" applyBorder="1" applyAlignment="1">
      <alignment horizontal="center"/>
    </xf>
    <xf numFmtId="182" fontId="23" fillId="0" borderId="10" xfId="1" applyNumberFormat="1" applyFont="1" applyBorder="1" applyAlignment="1">
      <alignment horizontal="center"/>
    </xf>
    <xf numFmtId="176" fontId="23" fillId="0" borderId="10" xfId="1" applyFont="1" applyBorder="1" applyAlignment="1">
      <alignment horizontal="center"/>
    </xf>
    <xf numFmtId="0" fontId="23" fillId="0" borderId="11" xfId="66" applyFont="1" applyBorder="1" applyAlignment="1">
      <alignment horizontal="left"/>
    </xf>
    <xf numFmtId="0" fontId="23" fillId="0" borderId="7" xfId="66" applyFont="1" applyBorder="1" applyAlignment="1">
      <alignment horizontal="left"/>
    </xf>
    <xf numFmtId="0" fontId="23" fillId="0" borderId="11" xfId="66" applyFont="1" applyBorder="1" applyAlignment="1">
      <alignment horizontal="center"/>
    </xf>
    <xf numFmtId="182" fontId="23" fillId="0" borderId="11" xfId="1" applyNumberFormat="1" applyFont="1" applyBorder="1" applyAlignment="1">
      <alignment horizontal="center"/>
    </xf>
    <xf numFmtId="176" fontId="23" fillId="0" borderId="11" xfId="1" applyFont="1" applyBorder="1" applyAlignment="1">
      <alignment horizontal="right"/>
    </xf>
    <xf numFmtId="0" fontId="22" fillId="0" borderId="10" xfId="66" applyFont="1" applyBorder="1" applyAlignment="1">
      <alignment horizontal="left"/>
    </xf>
    <xf numFmtId="0" fontId="22" fillId="0" borderId="10" xfId="66" applyFont="1" applyBorder="1" applyAlignment="1">
      <alignment horizontal="center"/>
    </xf>
    <xf numFmtId="182" fontId="22" fillId="0" borderId="10" xfId="1" applyNumberFormat="1" applyFont="1" applyBorder="1" applyAlignment="1">
      <alignment horizontal="right"/>
    </xf>
    <xf numFmtId="176" fontId="22" fillId="0" borderId="10" xfId="1" applyFont="1" applyBorder="1" applyAlignment="1">
      <alignment horizontal="right"/>
    </xf>
    <xf numFmtId="0" fontId="23" fillId="0" borderId="0" xfId="77" applyFont="1" applyAlignment="1">
      <alignment horizontal="left"/>
    </xf>
    <xf numFmtId="49" fontId="22" fillId="0" borderId="0" xfId="66" applyNumberFormat="1" applyFont="1" applyAlignment="1">
      <alignment horizontal="left"/>
    </xf>
    <xf numFmtId="49" fontId="22" fillId="0" borderId="0" xfId="77" applyNumberFormat="1" applyFont="1" applyAlignment="1">
      <alignment horizontal="left"/>
    </xf>
    <xf numFmtId="182" fontId="22" fillId="0" borderId="10" xfId="66" applyNumberFormat="1" applyFont="1" applyBorder="1" applyAlignment="1">
      <alignment horizontal="right"/>
    </xf>
    <xf numFmtId="0" fontId="22" fillId="0" borderId="10" xfId="66" applyFont="1" applyBorder="1" applyAlignment="1">
      <alignment horizontal="right"/>
    </xf>
    <xf numFmtId="182" fontId="22" fillId="0" borderId="10" xfId="57" applyNumberFormat="1" applyFont="1" applyBorder="1" applyAlignment="1">
      <alignment horizontal="right"/>
    </xf>
    <xf numFmtId="182" fontId="22" fillId="0" borderId="10" xfId="57" applyNumberFormat="1" applyFont="1" applyFill="1" applyBorder="1" applyAlignment="1">
      <alignment horizontal="right"/>
    </xf>
    <xf numFmtId="49" fontId="23" fillId="0" borderId="0" xfId="66" applyNumberFormat="1" applyFont="1" applyAlignment="1">
      <alignment horizontal="left"/>
    </xf>
    <xf numFmtId="182" fontId="22" fillId="0" borderId="10" xfId="1" applyNumberFormat="1" applyFont="1" applyFill="1" applyBorder="1" applyAlignment="1">
      <alignment horizontal="right"/>
    </xf>
    <xf numFmtId="0" fontId="22" fillId="0" borderId="0" xfId="0" applyFont="1" applyAlignment="1">
      <alignment horizontal="left"/>
    </xf>
    <xf numFmtId="4" fontId="23" fillId="0" borderId="0" xfId="57" applyNumberFormat="1" applyFont="1" applyBorder="1" applyAlignment="1">
      <alignment horizontal="right"/>
    </xf>
    <xf numFmtId="4" fontId="23" fillId="0" borderId="9" xfId="57" applyNumberFormat="1" applyFont="1" applyBorder="1" applyAlignment="1">
      <alignment horizontal="centerContinuous"/>
    </xf>
    <xf numFmtId="4" fontId="23" fillId="0" borderId="10" xfId="57" applyNumberFormat="1" applyFont="1" applyBorder="1" applyAlignment="1">
      <alignment horizontal="centerContinuous"/>
    </xf>
    <xf numFmtId="4" fontId="23" fillId="0" borderId="11" xfId="57" applyNumberFormat="1" applyFont="1" applyBorder="1"/>
    <xf numFmtId="4" fontId="22" fillId="0" borderId="10" xfId="57" applyNumberFormat="1" applyFont="1" applyBorder="1"/>
    <xf numFmtId="43" fontId="22" fillId="0" borderId="0" xfId="0" applyNumberFormat="1" applyFont="1"/>
    <xf numFmtId="0" fontId="22" fillId="0" borderId="9" xfId="66" applyFont="1" applyBorder="1" applyAlignment="1">
      <alignment horizontal="left"/>
    </xf>
    <xf numFmtId="0" fontId="22" fillId="0" borderId="2" xfId="66" applyFont="1" applyBorder="1" applyAlignment="1">
      <alignment horizontal="left"/>
    </xf>
    <xf numFmtId="0" fontId="22" fillId="0" borderId="2" xfId="66" applyFont="1" applyBorder="1" applyAlignment="1">
      <alignment horizontal="center"/>
    </xf>
    <xf numFmtId="182" fontId="22" fillId="0" borderId="2" xfId="1" applyNumberFormat="1" applyFont="1" applyFill="1" applyBorder="1" applyAlignment="1">
      <alignment horizontal="right"/>
    </xf>
    <xf numFmtId="176" fontId="22" fillId="0" borderId="2" xfId="1" applyFont="1" applyBorder="1" applyAlignment="1">
      <alignment horizontal="right"/>
    </xf>
    <xf numFmtId="182" fontId="22" fillId="0" borderId="0" xfId="1" applyNumberFormat="1" applyFont="1" applyFill="1" applyBorder="1" applyAlignment="1">
      <alignment horizontal="right"/>
    </xf>
    <xf numFmtId="0" fontId="22" fillId="0" borderId="11" xfId="66" applyFont="1" applyBorder="1" applyAlignment="1">
      <alignment horizontal="left"/>
    </xf>
    <xf numFmtId="182" fontId="22" fillId="0" borderId="7" xfId="1" applyNumberFormat="1" applyFont="1" applyFill="1" applyBorder="1" applyAlignment="1">
      <alignment horizontal="right"/>
    </xf>
    <xf numFmtId="182" fontId="23" fillId="0" borderId="9" xfId="1" applyNumberFormat="1" applyFont="1" applyFill="1" applyBorder="1" applyAlignment="1">
      <alignment horizontal="right"/>
    </xf>
    <xf numFmtId="182" fontId="23" fillId="0" borderId="10" xfId="1" applyNumberFormat="1" applyFont="1" applyFill="1" applyBorder="1" applyAlignment="1">
      <alignment horizontal="center"/>
    </xf>
    <xf numFmtId="182" fontId="23" fillId="0" borderId="11" xfId="1" applyNumberFormat="1" applyFont="1" applyFill="1" applyBorder="1" applyAlignment="1">
      <alignment horizontal="center"/>
    </xf>
    <xf numFmtId="176" fontId="24" fillId="0" borderId="12" xfId="1" applyFont="1" applyFill="1" applyBorder="1"/>
    <xf numFmtId="176" fontId="24" fillId="0" borderId="10" xfId="1" applyFont="1" applyFill="1" applyBorder="1"/>
    <xf numFmtId="49" fontId="25" fillId="0" borderId="0" xfId="66" applyNumberFormat="1" applyFont="1" applyAlignment="1">
      <alignment horizontal="left"/>
    </xf>
    <xf numFmtId="182" fontId="22" fillId="0" borderId="4" xfId="57" applyNumberFormat="1" applyFont="1" applyFill="1" applyBorder="1" applyAlignment="1">
      <alignment horizontal="right"/>
    </xf>
    <xf numFmtId="176" fontId="22" fillId="0" borderId="10" xfId="1" applyFont="1" applyFill="1" applyBorder="1" applyAlignment="1">
      <alignment horizontal="right"/>
    </xf>
    <xf numFmtId="4" fontId="22" fillId="0" borderId="9" xfId="57" applyNumberFormat="1" applyFont="1" applyBorder="1" applyAlignment="1" applyProtection="1">
      <alignment horizontal="right"/>
      <protection locked="0"/>
    </xf>
    <xf numFmtId="4" fontId="22" fillId="0" borderId="10" xfId="57" applyNumberFormat="1" applyFont="1" applyBorder="1" applyAlignment="1" applyProtection="1">
      <alignment horizontal="right"/>
      <protection locked="0"/>
    </xf>
    <xf numFmtId="4" fontId="22" fillId="0" borderId="11" xfId="57" applyNumberFormat="1" applyFont="1" applyBorder="1"/>
    <xf numFmtId="4" fontId="22" fillId="0" borderId="2" xfId="57" applyNumberFormat="1" applyFont="1" applyBorder="1" applyAlignment="1">
      <alignment horizontal="right"/>
    </xf>
    <xf numFmtId="4" fontId="22" fillId="0" borderId="11" xfId="66" applyNumberFormat="1" applyFont="1" applyBorder="1" applyAlignment="1">
      <alignment horizontal="left"/>
    </xf>
    <xf numFmtId="176" fontId="23" fillId="0" borderId="11" xfId="1" applyFont="1" applyBorder="1" applyAlignment="1">
      <alignment horizontal="center"/>
    </xf>
    <xf numFmtId="4" fontId="22" fillId="0" borderId="11" xfId="57" applyNumberFormat="1" applyFont="1" applyBorder="1" applyAlignment="1">
      <alignment horizontal="right"/>
    </xf>
    <xf numFmtId="4" fontId="22" fillId="0" borderId="2" xfId="57" applyNumberFormat="1" applyFont="1" applyBorder="1"/>
    <xf numFmtId="182" fontId="22" fillId="0" borderId="2" xfId="1" applyNumberFormat="1" applyFont="1" applyBorder="1" applyAlignment="1">
      <alignment horizontal="right"/>
    </xf>
    <xf numFmtId="182" fontId="23" fillId="0" borderId="9" xfId="1" applyNumberFormat="1" applyFont="1" applyBorder="1" applyAlignment="1">
      <alignment horizontal="center"/>
    </xf>
    <xf numFmtId="176" fontId="23" fillId="0" borderId="9" xfId="1" applyFont="1" applyBorder="1" applyAlignment="1">
      <alignment horizontal="center"/>
    </xf>
    <xf numFmtId="4" fontId="22" fillId="0" borderId="2" xfId="66" applyNumberFormat="1" applyFont="1" applyBorder="1"/>
    <xf numFmtId="49" fontId="25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left"/>
    </xf>
    <xf numFmtId="0" fontId="22" fillId="0" borderId="10" xfId="0" applyFont="1" applyBorder="1" applyAlignment="1">
      <alignment horizontal="center"/>
    </xf>
    <xf numFmtId="0" fontId="22" fillId="0" borderId="5" xfId="0" applyFont="1" applyBorder="1"/>
    <xf numFmtId="176" fontId="22" fillId="0" borderId="0" xfId="1" applyFont="1" applyFill="1" applyBorder="1" applyAlignment="1">
      <alignment horizontal="right"/>
    </xf>
    <xf numFmtId="0" fontId="22" fillId="0" borderId="8" xfId="66" applyFont="1" applyBorder="1" applyAlignment="1">
      <alignment horizontal="left"/>
    </xf>
    <xf numFmtId="0" fontId="22" fillId="0" borderId="11" xfId="66" applyFont="1" applyBorder="1" applyAlignment="1">
      <alignment horizontal="center"/>
    </xf>
    <xf numFmtId="182" fontId="22" fillId="0" borderId="11" xfId="57" applyNumberFormat="1" applyFont="1" applyFill="1" applyBorder="1" applyAlignment="1">
      <alignment horizontal="right"/>
    </xf>
    <xf numFmtId="0" fontId="22" fillId="0" borderId="5" xfId="66" applyFont="1" applyBorder="1" applyAlignment="1">
      <alignment horizontal="left"/>
    </xf>
    <xf numFmtId="0" fontId="23" fillId="0" borderId="0" xfId="0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22" fillId="0" borderId="0" xfId="66" applyFont="1"/>
    <xf numFmtId="2" fontId="23" fillId="0" borderId="10" xfId="66" applyNumberFormat="1" applyFont="1" applyBorder="1" applyAlignment="1">
      <alignment horizontal="left"/>
    </xf>
    <xf numFmtId="0" fontId="22" fillId="0" borderId="5" xfId="66" applyFont="1" applyBorder="1" applyAlignment="1">
      <alignment horizontal="center"/>
    </xf>
    <xf numFmtId="0" fontId="22" fillId="0" borderId="11" xfId="66" applyFont="1" applyBorder="1"/>
    <xf numFmtId="182" fontId="22" fillId="0" borderId="11" xfId="66" applyNumberFormat="1" applyFont="1" applyBorder="1"/>
    <xf numFmtId="4" fontId="22" fillId="0" borderId="11" xfId="66" applyNumberFormat="1" applyFont="1" applyBorder="1"/>
    <xf numFmtId="4" fontId="22" fillId="0" borderId="10" xfId="57" applyNumberFormat="1" applyFont="1" applyBorder="1" applyAlignment="1">
      <alignment horizontal="right"/>
    </xf>
    <xf numFmtId="0" fontId="22" fillId="0" borderId="5" xfId="0" applyFont="1" applyBorder="1" applyAlignment="1">
      <alignment horizontal="left"/>
    </xf>
    <xf numFmtId="49" fontId="22" fillId="0" borderId="5" xfId="0" applyNumberFormat="1" applyFont="1" applyBorder="1" applyAlignment="1">
      <alignment horizontal="left"/>
    </xf>
    <xf numFmtId="9" fontId="22" fillId="0" borderId="10" xfId="3" applyFont="1" applyBorder="1" applyAlignment="1">
      <alignment horizontal="right"/>
    </xf>
    <xf numFmtId="49" fontId="2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2" fillId="2" borderId="0" xfId="0" applyFont="1" applyFill="1" applyAlignment="1">
      <alignment horizontal="left"/>
    </xf>
    <xf numFmtId="0" fontId="18" fillId="0" borderId="5" xfId="0" applyFont="1" applyBorder="1" applyAlignment="1">
      <alignment horizontal="left" wrapText="1"/>
    </xf>
    <xf numFmtId="176" fontId="18" fillId="0" borderId="12" xfId="1" applyFont="1" applyFill="1" applyBorder="1"/>
    <xf numFmtId="49" fontId="2" fillId="2" borderId="0" xfId="0" applyNumberFormat="1" applyFont="1" applyFill="1" applyAlignment="1">
      <alignment horizontal="left"/>
    </xf>
    <xf numFmtId="0" fontId="20" fillId="0" borderId="0" xfId="0" applyFont="1" applyAlignment="1">
      <alignment horizontal="left"/>
    </xf>
    <xf numFmtId="176" fontId="18" fillId="0" borderId="10" xfId="1" applyFont="1" applyFill="1" applyBorder="1"/>
    <xf numFmtId="0" fontId="2" fillId="2" borderId="10" xfId="0" applyFont="1" applyFill="1" applyBorder="1" applyAlignment="1">
      <alignment horizontal="center"/>
    </xf>
    <xf numFmtId="182" fontId="2" fillId="2" borderId="4" xfId="1" applyNumberFormat="1" applyFont="1" applyFill="1" applyBorder="1" applyAlignment="1">
      <alignment horizontal="right"/>
    </xf>
    <xf numFmtId="176" fontId="2" fillId="2" borderId="12" xfId="1" applyFont="1" applyFill="1" applyBorder="1" applyAlignment="1">
      <alignment horizontal="right"/>
    </xf>
    <xf numFmtId="176" fontId="2" fillId="2" borderId="10" xfId="1" applyFont="1" applyFill="1" applyBorder="1" applyAlignment="1">
      <alignment horizontal="right"/>
    </xf>
    <xf numFmtId="4" fontId="2" fillId="2" borderId="12" xfId="57" applyNumberFormat="1" applyFont="1" applyFill="1" applyBorder="1"/>
    <xf numFmtId="4" fontId="2" fillId="2" borderId="10" xfId="57" applyNumberFormat="1" applyFont="1" applyFill="1" applyBorder="1"/>
    <xf numFmtId="176" fontId="18" fillId="2" borderId="12" xfId="1" applyFont="1" applyFill="1" applyBorder="1"/>
    <xf numFmtId="182" fontId="1" fillId="0" borderId="9" xfId="1" applyNumberFormat="1" applyFont="1" applyBorder="1" applyAlignment="1">
      <alignment horizontal="center"/>
    </xf>
    <xf numFmtId="176" fontId="1" fillId="0" borderId="9" xfId="1" applyFont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182" fontId="2" fillId="2" borderId="10" xfId="1" applyNumberFormat="1" applyFont="1" applyFill="1" applyBorder="1" applyAlignment="1">
      <alignment horizontal="right"/>
    </xf>
    <xf numFmtId="0" fontId="0" fillId="2" borderId="10" xfId="0" applyFill="1" applyBorder="1"/>
    <xf numFmtId="0" fontId="0" fillId="2" borderId="12" xfId="0" applyFill="1" applyBorder="1"/>
    <xf numFmtId="182" fontId="2" fillId="2" borderId="10" xfId="57" applyNumberFormat="1" applyFont="1" applyFill="1" applyBorder="1" applyAlignment="1">
      <alignment horizontal="right"/>
    </xf>
    <xf numFmtId="49" fontId="1" fillId="2" borderId="0" xfId="0" applyNumberFormat="1" applyFont="1" applyFill="1" applyAlignment="1">
      <alignment horizontal="left"/>
    </xf>
    <xf numFmtId="0" fontId="18" fillId="2" borderId="10" xfId="0" applyFont="1" applyFill="1" applyBorder="1" applyAlignment="1">
      <alignment horizontal="center"/>
    </xf>
    <xf numFmtId="4" fontId="2" fillId="2" borderId="12" xfId="57" applyNumberFormat="1" applyFont="1" applyFill="1" applyBorder="1" applyAlignment="1" applyProtection="1">
      <alignment horizontal="right"/>
      <protection locked="0"/>
    </xf>
    <xf numFmtId="4" fontId="2" fillId="0" borderId="11" xfId="57" applyNumberFormat="1" applyFont="1" applyBorder="1" applyAlignment="1">
      <alignment horizontal="right"/>
    </xf>
    <xf numFmtId="4" fontId="2" fillId="2" borderId="10" xfId="57" applyNumberFormat="1" applyFont="1" applyFill="1" applyBorder="1" applyAlignment="1">
      <alignment horizontal="right"/>
    </xf>
    <xf numFmtId="4" fontId="0" fillId="2" borderId="10" xfId="0" applyNumberFormat="1" applyFill="1" applyBorder="1"/>
    <xf numFmtId="4" fontId="0" fillId="2" borderId="12" xfId="0" applyNumberFormat="1" applyFill="1" applyBorder="1"/>
    <xf numFmtId="49" fontId="1" fillId="0" borderId="0" xfId="0" applyNumberFormat="1" applyFont="1" applyAlignment="1">
      <alignment horizontal="left"/>
    </xf>
    <xf numFmtId="49" fontId="2" fillId="0" borderId="6" xfId="0" applyNumberFormat="1" applyFont="1" applyBorder="1" applyAlignment="1">
      <alignment horizontal="left"/>
    </xf>
    <xf numFmtId="0" fontId="6" fillId="0" borderId="0" xfId="0" applyFont="1"/>
    <xf numFmtId="182" fontId="6" fillId="0" borderId="0" xfId="0" applyNumberFormat="1" applyFont="1"/>
    <xf numFmtId="4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82" fontId="6" fillId="0" borderId="0" xfId="1" applyNumberFormat="1" applyFont="1" applyBorder="1" applyAlignment="1">
      <alignment horizontal="right"/>
    </xf>
    <xf numFmtId="176" fontId="6" fillId="0" borderId="0" xfId="1" applyFont="1" applyBorder="1" applyAlignment="1">
      <alignment horizontal="righ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182" fontId="6" fillId="0" borderId="7" xfId="1" applyNumberFormat="1" applyFont="1" applyBorder="1" applyAlignment="1">
      <alignment horizontal="right"/>
    </xf>
    <xf numFmtId="176" fontId="6" fillId="0" borderId="7" xfId="1" applyFont="1" applyBorder="1" applyAlignment="1">
      <alignment horizontal="right"/>
    </xf>
    <xf numFmtId="0" fontId="5" fillId="0" borderId="9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182" fontId="5" fillId="0" borderId="9" xfId="1" applyNumberFormat="1" applyFont="1" applyBorder="1" applyAlignment="1">
      <alignment horizontal="right"/>
    </xf>
    <xf numFmtId="176" fontId="5" fillId="0" borderId="9" xfId="1" applyFont="1" applyBorder="1" applyAlignment="1">
      <alignment horizontal="right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center"/>
    </xf>
    <xf numFmtId="182" fontId="5" fillId="0" borderId="10" xfId="1" applyNumberFormat="1" applyFont="1" applyBorder="1" applyAlignment="1">
      <alignment horizontal="center"/>
    </xf>
    <xf numFmtId="176" fontId="5" fillId="0" borderId="10" xfId="1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182" fontId="5" fillId="0" borderId="11" xfId="1" applyNumberFormat="1" applyFont="1" applyBorder="1" applyAlignment="1">
      <alignment horizontal="center"/>
    </xf>
    <xf numFmtId="176" fontId="5" fillId="0" borderId="11" xfId="1" applyFont="1" applyBorder="1" applyAlignment="1">
      <alignment horizontal="right"/>
    </xf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182" fontId="6" fillId="0" borderId="10" xfId="1" applyNumberFormat="1" applyFont="1" applyBorder="1" applyAlignment="1">
      <alignment horizontal="right"/>
    </xf>
    <xf numFmtId="176" fontId="6" fillId="0" borderId="10" xfId="1" applyFont="1" applyBorder="1" applyAlignment="1">
      <alignment horizontal="right"/>
    </xf>
    <xf numFmtId="0" fontId="5" fillId="0" borderId="0" xfId="77" applyFont="1" applyAlignment="1">
      <alignment horizontal="left"/>
    </xf>
    <xf numFmtId="0" fontId="6" fillId="0" borderId="0" xfId="81" applyFont="1" applyAlignment="1">
      <alignment horizontal="left"/>
    </xf>
    <xf numFmtId="182" fontId="6" fillId="0" borderId="10" xfId="0" applyNumberFormat="1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82" fontId="6" fillId="0" borderId="10" xfId="57" applyNumberFormat="1" applyFont="1" applyBorder="1" applyAlignment="1">
      <alignment horizontal="right"/>
    </xf>
    <xf numFmtId="182" fontId="6" fillId="0" borderId="10" xfId="57" applyNumberFormat="1" applyFont="1" applyFill="1" applyBorder="1" applyAlignment="1">
      <alignment horizontal="right"/>
    </xf>
    <xf numFmtId="0" fontId="6" fillId="2" borderId="0" xfId="0" applyFont="1" applyFill="1" applyAlignment="1">
      <alignment horizontal="left"/>
    </xf>
    <xf numFmtId="49" fontId="6" fillId="0" borderId="0" xfId="0" applyNumberFormat="1" applyFont="1" applyAlignment="1">
      <alignment horizontal="left"/>
    </xf>
    <xf numFmtId="0" fontId="6" fillId="0" borderId="5" xfId="0" applyFont="1" applyBorder="1" applyAlignment="1">
      <alignment horizontal="left" wrapText="1"/>
    </xf>
    <xf numFmtId="49" fontId="26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10" xfId="0" applyFont="1" applyBorder="1" applyAlignment="1">
      <alignment horizontal="center"/>
    </xf>
    <xf numFmtId="182" fontId="26" fillId="0" borderId="10" xfId="57" applyNumberFormat="1" applyFont="1" applyFill="1" applyBorder="1" applyAlignment="1">
      <alignment horizontal="right"/>
    </xf>
    <xf numFmtId="4" fontId="5" fillId="0" borderId="0" xfId="57" applyNumberFormat="1" applyFont="1" applyBorder="1" applyAlignment="1">
      <alignment horizontal="right"/>
    </xf>
    <xf numFmtId="4" fontId="5" fillId="0" borderId="9" xfId="57" applyNumberFormat="1" applyFont="1" applyBorder="1" applyAlignment="1">
      <alignment horizontal="centerContinuous"/>
    </xf>
    <xf numFmtId="4" fontId="5" fillId="0" borderId="10" xfId="57" applyNumberFormat="1" applyFont="1" applyBorder="1" applyAlignment="1">
      <alignment horizontal="centerContinuous"/>
    </xf>
    <xf numFmtId="4" fontId="5" fillId="0" borderId="11" xfId="57" applyNumberFormat="1" applyFont="1" applyBorder="1"/>
    <xf numFmtId="4" fontId="6" fillId="0" borderId="10" xfId="57" applyNumberFormat="1" applyFont="1" applyBorder="1"/>
    <xf numFmtId="0" fontId="6" fillId="0" borderId="9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182" fontId="6" fillId="0" borderId="2" xfId="57" applyNumberFormat="1" applyFont="1" applyBorder="1" applyAlignment="1">
      <alignment horizontal="right"/>
    </xf>
    <xf numFmtId="176" fontId="6" fillId="0" borderId="2" xfId="1" applyFont="1" applyBorder="1" applyAlignment="1">
      <alignment horizontal="right"/>
    </xf>
    <xf numFmtId="182" fontId="6" fillId="0" borderId="0" xfId="57" applyNumberFormat="1" applyFont="1" applyBorder="1" applyAlignment="1">
      <alignment horizontal="right"/>
    </xf>
    <xf numFmtId="0" fontId="6" fillId="0" borderId="11" xfId="0" applyFont="1" applyBorder="1" applyAlignment="1">
      <alignment horizontal="left"/>
    </xf>
    <xf numFmtId="182" fontId="6" fillId="0" borderId="7" xfId="57" applyNumberFormat="1" applyFont="1" applyBorder="1" applyAlignment="1">
      <alignment horizontal="right"/>
    </xf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182" fontId="12" fillId="0" borderId="7" xfId="1" applyNumberFormat="1" applyFont="1" applyBorder="1" applyAlignment="1">
      <alignment horizontal="right"/>
    </xf>
    <xf numFmtId="0" fontId="13" fillId="0" borderId="9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9" xfId="0" applyFont="1" applyBorder="1" applyAlignment="1">
      <alignment horizontal="center"/>
    </xf>
    <xf numFmtId="182" fontId="13" fillId="0" borderId="9" xfId="1" applyNumberFormat="1" applyFont="1" applyBorder="1" applyAlignment="1">
      <alignment horizontal="right"/>
    </xf>
    <xf numFmtId="0" fontId="13" fillId="0" borderId="1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0" xfId="0" applyFont="1" applyBorder="1" applyAlignment="1">
      <alignment horizontal="center"/>
    </xf>
    <xf numFmtId="182" fontId="13" fillId="0" borderId="10" xfId="1" applyNumberFormat="1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11" xfId="0" applyFont="1" applyBorder="1" applyAlignment="1">
      <alignment horizontal="center"/>
    </xf>
    <xf numFmtId="182" fontId="13" fillId="0" borderId="11" xfId="1" applyNumberFormat="1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82" fontId="12" fillId="0" borderId="0" xfId="1" applyNumberFormat="1" applyFont="1" applyBorder="1" applyAlignment="1">
      <alignment horizontal="right"/>
    </xf>
    <xf numFmtId="0" fontId="12" fillId="0" borderId="11" xfId="0" applyFont="1" applyBorder="1" applyAlignment="1">
      <alignment horizontal="left"/>
    </xf>
    <xf numFmtId="182" fontId="12" fillId="0" borderId="10" xfId="1" applyNumberFormat="1" applyFont="1" applyBorder="1" applyAlignment="1">
      <alignment horizontal="right"/>
    </xf>
    <xf numFmtId="49" fontId="13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182" fontId="12" fillId="0" borderId="10" xfId="57" applyNumberFormat="1" applyFont="1" applyBorder="1" applyAlignment="1">
      <alignment horizontal="right"/>
    </xf>
    <xf numFmtId="49" fontId="27" fillId="0" borderId="0" xfId="0" applyNumberFormat="1" applyFont="1" applyAlignment="1">
      <alignment horizontal="left"/>
    </xf>
    <xf numFmtId="182" fontId="12" fillId="0" borderId="10" xfId="57" applyNumberFormat="1" applyFont="1" applyFill="1" applyBorder="1" applyAlignment="1">
      <alignment horizontal="right"/>
    </xf>
    <xf numFmtId="183" fontId="12" fillId="0" borderId="10" xfId="57" applyNumberFormat="1" applyFont="1" applyFill="1" applyBorder="1" applyAlignment="1">
      <alignment horizontal="right"/>
    </xf>
    <xf numFmtId="49" fontId="27" fillId="0" borderId="0" xfId="81" applyNumberFormat="1" applyFont="1" applyAlignment="1">
      <alignment horizontal="left"/>
    </xf>
    <xf numFmtId="182" fontId="12" fillId="0" borderId="10" xfId="2" applyNumberFormat="1" applyFont="1" applyFill="1" applyBorder="1" applyAlignment="1">
      <alignment horizontal="right"/>
    </xf>
    <xf numFmtId="182" fontId="12" fillId="0" borderId="10" xfId="1" applyNumberFormat="1" applyFont="1" applyFill="1" applyBorder="1" applyAlignment="1">
      <alignment horizontal="right"/>
    </xf>
    <xf numFmtId="4" fontId="6" fillId="0" borderId="9" xfId="57" applyNumberFormat="1" applyFont="1" applyBorder="1" applyAlignment="1" applyProtection="1">
      <alignment horizontal="right"/>
      <protection locked="0"/>
    </xf>
    <xf numFmtId="4" fontId="6" fillId="0" borderId="10" xfId="57" applyNumberFormat="1" applyFont="1" applyBorder="1" applyAlignment="1" applyProtection="1">
      <alignment horizontal="right"/>
      <protection locked="0"/>
    </xf>
    <xf numFmtId="4" fontId="6" fillId="0" borderId="11" xfId="57" applyNumberFormat="1" applyFont="1" applyBorder="1"/>
    <xf numFmtId="4" fontId="6" fillId="0" borderId="2" xfId="57" applyNumberFormat="1" applyFont="1" applyBorder="1" applyAlignment="1">
      <alignment horizontal="right"/>
    </xf>
    <xf numFmtId="4" fontId="13" fillId="0" borderId="9" xfId="57" applyNumberFormat="1" applyFont="1" applyBorder="1" applyAlignment="1">
      <alignment horizontal="centerContinuous"/>
    </xf>
    <xf numFmtId="4" fontId="12" fillId="0" borderId="10" xfId="57" applyNumberFormat="1" applyFont="1" applyBorder="1" applyAlignment="1" applyProtection="1">
      <alignment horizontal="right"/>
      <protection locked="0"/>
    </xf>
    <xf numFmtId="0" fontId="12" fillId="0" borderId="9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182" fontId="12" fillId="0" borderId="2" xfId="1" applyNumberFormat="1" applyFont="1" applyBorder="1" applyAlignment="1">
      <alignment horizontal="right"/>
    </xf>
    <xf numFmtId="182" fontId="6" fillId="0" borderId="2" xfId="1" applyNumberFormat="1" applyFont="1" applyBorder="1" applyAlignment="1">
      <alignment horizontal="right"/>
    </xf>
    <xf numFmtId="0" fontId="9" fillId="0" borderId="5" xfId="0" applyFont="1" applyBorder="1" applyAlignment="1">
      <alignment horizontal="left" wrapText="1"/>
    </xf>
    <xf numFmtId="49" fontId="5" fillId="0" borderId="0" xfId="0" applyNumberFormat="1" applyFont="1" applyAlignment="1">
      <alignment horizontal="left"/>
    </xf>
    <xf numFmtId="2" fontId="5" fillId="0" borderId="10" xfId="68" applyNumberFormat="1" applyFont="1" applyBorder="1" applyAlignment="1">
      <alignment horizontal="left"/>
    </xf>
    <xf numFmtId="49" fontId="6" fillId="0" borderId="0" xfId="68" applyNumberFormat="1" applyFont="1" applyAlignment="1">
      <alignment horizontal="left"/>
    </xf>
    <xf numFmtId="0" fontId="6" fillId="0" borderId="0" xfId="68" applyFont="1" applyAlignment="1">
      <alignment horizontal="left"/>
    </xf>
    <xf numFmtId="0" fontId="6" fillId="0" borderId="10" xfId="68" applyFont="1" applyBorder="1" applyAlignment="1">
      <alignment horizontal="center"/>
    </xf>
    <xf numFmtId="2" fontId="5" fillId="0" borderId="10" xfId="0" applyNumberFormat="1" applyFont="1" applyBorder="1" applyAlignment="1">
      <alignment horizontal="left"/>
    </xf>
    <xf numFmtId="4" fontId="6" fillId="0" borderId="2" xfId="0" applyNumberFormat="1" applyFont="1" applyBorder="1"/>
    <xf numFmtId="176" fontId="9" fillId="0" borderId="12" xfId="1" applyFont="1" applyFill="1" applyBorder="1"/>
    <xf numFmtId="176" fontId="9" fillId="0" borderId="10" xfId="1" applyFont="1" applyFill="1" applyBorder="1"/>
    <xf numFmtId="0" fontId="6" fillId="2" borderId="10" xfId="0" applyFont="1" applyFill="1" applyBorder="1" applyAlignment="1">
      <alignment horizontal="center"/>
    </xf>
    <xf numFmtId="182" fontId="6" fillId="2" borderId="10" xfId="57" applyNumberFormat="1" applyFont="1" applyFill="1" applyBorder="1" applyAlignment="1">
      <alignment horizontal="right"/>
    </xf>
    <xf numFmtId="176" fontId="9" fillId="2" borderId="12" xfId="1" applyFont="1" applyFill="1" applyBorder="1"/>
    <xf numFmtId="49" fontId="6" fillId="0" borderId="4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82" fontId="6" fillId="0" borderId="6" xfId="57" applyNumberFormat="1" applyFont="1" applyBorder="1" applyAlignment="1">
      <alignment horizontal="right"/>
    </xf>
    <xf numFmtId="176" fontId="6" fillId="0" borderId="11" xfId="1" applyFont="1" applyBorder="1" applyAlignment="1">
      <alignment horizontal="right"/>
    </xf>
    <xf numFmtId="2" fontId="13" fillId="0" borderId="10" xfId="0" applyNumberFormat="1" applyFont="1" applyBorder="1" applyAlignment="1">
      <alignment horizontal="left"/>
    </xf>
    <xf numFmtId="182" fontId="5" fillId="0" borderId="9" xfId="1" applyNumberFormat="1" applyFont="1" applyBorder="1" applyAlignment="1">
      <alignment horizontal="center"/>
    </xf>
    <xf numFmtId="176" fontId="5" fillId="0" borderId="9" xfId="1" applyFont="1" applyBorder="1" applyAlignment="1">
      <alignment horizontal="center"/>
    </xf>
    <xf numFmtId="176" fontId="5" fillId="0" borderId="11" xfId="1" applyFont="1" applyBorder="1" applyAlignment="1">
      <alignment horizontal="center"/>
    </xf>
    <xf numFmtId="4" fontId="12" fillId="0" borderId="11" xfId="57" applyNumberFormat="1" applyFont="1" applyBorder="1" applyAlignment="1">
      <alignment horizontal="right"/>
    </xf>
    <xf numFmtId="4" fontId="12" fillId="0" borderId="2" xfId="57" applyNumberFormat="1" applyFont="1" applyBorder="1"/>
    <xf numFmtId="182" fontId="6" fillId="0" borderId="10" xfId="1" applyNumberFormat="1" applyFont="1" applyFill="1" applyBorder="1" applyAlignment="1">
      <alignment horizontal="right"/>
    </xf>
    <xf numFmtId="176" fontId="6" fillId="0" borderId="10" xfId="1" applyFont="1" applyFill="1" applyBorder="1" applyAlignment="1">
      <alignment horizontal="right"/>
    </xf>
    <xf numFmtId="9" fontId="6" fillId="0" borderId="10" xfId="3" applyFont="1" applyFill="1" applyBorder="1" applyAlignment="1">
      <alignment horizontal="right"/>
    </xf>
    <xf numFmtId="176" fontId="6" fillId="0" borderId="0" xfId="1" applyFont="1" applyFill="1" applyBorder="1" applyAlignment="1">
      <alignment horizontal="right"/>
    </xf>
    <xf numFmtId="176" fontId="9" fillId="0" borderId="0" xfId="1" applyFont="1" applyFill="1" applyBorder="1"/>
    <xf numFmtId="182" fontId="6" fillId="0" borderId="2" xfId="1" applyNumberFormat="1" applyFont="1" applyFill="1" applyBorder="1" applyAlignment="1">
      <alignment horizontal="right"/>
    </xf>
    <xf numFmtId="176" fontId="6" fillId="0" borderId="2" xfId="1" applyFont="1" applyFill="1" applyBorder="1" applyAlignment="1">
      <alignment horizontal="right"/>
    </xf>
    <xf numFmtId="182" fontId="6" fillId="0" borderId="0" xfId="1" applyNumberFormat="1" applyFont="1" applyFill="1" applyBorder="1" applyAlignment="1">
      <alignment horizontal="right"/>
    </xf>
    <xf numFmtId="182" fontId="6" fillId="0" borderId="7" xfId="1" applyNumberFormat="1" applyFont="1" applyFill="1" applyBorder="1" applyAlignment="1">
      <alignment horizontal="right"/>
    </xf>
    <xf numFmtId="176" fontId="6" fillId="0" borderId="7" xfId="1" applyFont="1" applyFill="1" applyBorder="1" applyAlignment="1">
      <alignment horizontal="right"/>
    </xf>
    <xf numFmtId="4" fontId="6" fillId="0" borderId="9" xfId="57" applyNumberFormat="1" applyFont="1" applyBorder="1" applyAlignment="1">
      <alignment horizontal="right"/>
    </xf>
    <xf numFmtId="4" fontId="6" fillId="0" borderId="2" xfId="57" applyNumberFormat="1" applyFont="1" applyBorder="1"/>
    <xf numFmtId="0" fontId="0" fillId="0" borderId="9" xfId="0" applyBorder="1"/>
    <xf numFmtId="0" fontId="0" fillId="0" borderId="1" xfId="0" applyBorder="1" applyAlignment="1">
      <alignment horizontal="left"/>
    </xf>
    <xf numFmtId="3" fontId="5" fillId="0" borderId="0" xfId="57" applyFont="1" applyBorder="1" applyAlignment="1">
      <alignment horizontal="right"/>
    </xf>
    <xf numFmtId="0" fontId="8" fillId="0" borderId="0" xfId="77" applyFont="1" applyAlignment="1">
      <alignment horizontal="left"/>
    </xf>
    <xf numFmtId="183" fontId="6" fillId="0" borderId="10" xfId="1" applyNumberFormat="1" applyFont="1" applyBorder="1" applyAlignment="1">
      <alignment horizontal="right"/>
    </xf>
    <xf numFmtId="4" fontId="6" fillId="0" borderId="7" xfId="57" applyNumberFormat="1" applyFont="1" applyBorder="1"/>
    <xf numFmtId="43" fontId="6" fillId="0" borderId="0" xfId="0" applyNumberFormat="1" applyFont="1"/>
    <xf numFmtId="9" fontId="6" fillId="0" borderId="0" xfId="0" applyNumberFormat="1" applyFont="1"/>
    <xf numFmtId="0" fontId="6" fillId="3" borderId="0" xfId="0" applyFont="1" applyFill="1"/>
    <xf numFmtId="4" fontId="6" fillId="0" borderId="11" xfId="57" applyNumberFormat="1" applyFont="1" applyBorder="1" applyAlignment="1" applyProtection="1">
      <alignment horizontal="right"/>
      <protection locked="0"/>
    </xf>
    <xf numFmtId="4" fontId="6" fillId="0" borderId="11" xfId="0" applyNumberFormat="1" applyFont="1" applyBorder="1" applyAlignment="1">
      <alignment horizontal="left"/>
    </xf>
    <xf numFmtId="4" fontId="6" fillId="0" borderId="10" xfId="0" applyNumberFormat="1" applyFont="1" applyBorder="1" applyAlignment="1">
      <alignment horizontal="left"/>
    </xf>
    <xf numFmtId="49" fontId="6" fillId="0" borderId="0" xfId="66" applyNumberFormat="1" applyFont="1" applyAlignment="1">
      <alignment horizontal="left"/>
    </xf>
    <xf numFmtId="4" fontId="6" fillId="0" borderId="10" xfId="57" applyNumberFormat="1" applyFont="1" applyFill="1" applyBorder="1"/>
    <xf numFmtId="4" fontId="6" fillId="0" borderId="0" xfId="57" applyNumberFormat="1" applyFont="1" applyBorder="1"/>
    <xf numFmtId="0" fontId="0" fillId="0" borderId="10" xfId="0" applyBorder="1"/>
    <xf numFmtId="2" fontId="1" fillId="0" borderId="10" xfId="0" applyNumberFormat="1" applyFont="1" applyBorder="1" applyAlignment="1">
      <alignment horizontal="left"/>
    </xf>
    <xf numFmtId="3" fontId="2" fillId="0" borderId="9" xfId="57" applyFont="1" applyBorder="1" applyAlignment="1" applyProtection="1">
      <alignment horizontal="right"/>
      <protection locked="0"/>
    </xf>
    <xf numFmtId="176" fontId="9" fillId="2" borderId="10" xfId="1" applyFont="1" applyFill="1" applyBorder="1"/>
    <xf numFmtId="3" fontId="5" fillId="0" borderId="9" xfId="57" applyFont="1" applyBorder="1" applyAlignment="1">
      <alignment horizontal="centerContinuous"/>
    </xf>
    <xf numFmtId="3" fontId="5" fillId="0" borderId="10" xfId="57" applyFont="1" applyBorder="1" applyAlignment="1">
      <alignment horizontal="centerContinuous"/>
    </xf>
    <xf numFmtId="3" fontId="5" fillId="0" borderId="11" xfId="57" applyFont="1" applyBorder="1"/>
    <xf numFmtId="4" fontId="6" fillId="0" borderId="10" xfId="57" applyNumberFormat="1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182" fontId="6" fillId="0" borderId="11" xfId="57" applyNumberFormat="1" applyFont="1" applyBorder="1" applyAlignment="1">
      <alignment horizontal="right"/>
    </xf>
    <xf numFmtId="176" fontId="9" fillId="2" borderId="11" xfId="1" applyFont="1" applyFill="1" applyBorder="1"/>
    <xf numFmtId="0" fontId="6" fillId="0" borderId="10" xfId="66" applyFont="1" applyBorder="1"/>
    <xf numFmtId="0" fontId="6" fillId="0" borderId="0" xfId="66" applyFont="1" applyAlignment="1">
      <alignment horizontal="left"/>
    </xf>
    <xf numFmtId="0" fontId="6" fillId="0" borderId="10" xfId="66" applyFont="1" applyBorder="1" applyAlignment="1">
      <alignment horizontal="center"/>
    </xf>
    <xf numFmtId="0" fontId="6" fillId="0" borderId="10" xfId="66" applyFont="1" applyBorder="1" applyAlignment="1">
      <alignment horizontal="left"/>
    </xf>
    <xf numFmtId="0" fontId="6" fillId="0" borderId="0" xfId="66" applyFont="1" applyAlignment="1">
      <alignment horizontal="center"/>
    </xf>
    <xf numFmtId="0" fontId="6" fillId="0" borderId="11" xfId="66" applyFont="1" applyBorder="1" applyAlignment="1">
      <alignment horizontal="center"/>
    </xf>
    <xf numFmtId="0" fontId="6" fillId="0" borderId="11" xfId="66" applyFont="1" applyBorder="1" applyAlignment="1">
      <alignment horizontal="left"/>
    </xf>
    <xf numFmtId="0" fontId="6" fillId="0" borderId="7" xfId="66" applyFont="1" applyBorder="1" applyAlignment="1">
      <alignment horizontal="left"/>
    </xf>
    <xf numFmtId="0" fontId="6" fillId="0" borderId="7" xfId="66" applyFont="1" applyBorder="1" applyAlignment="1">
      <alignment horizontal="center"/>
    </xf>
    <xf numFmtId="49" fontId="6" fillId="2" borderId="0" xfId="66" applyNumberFormat="1" applyFont="1" applyFill="1" applyAlignment="1">
      <alignment horizontal="left"/>
    </xf>
    <xf numFmtId="49" fontId="5" fillId="0" borderId="0" xfId="66" applyNumberFormat="1" applyFont="1" applyAlignment="1">
      <alignment horizontal="left"/>
    </xf>
    <xf numFmtId="3" fontId="6" fillId="0" borderId="9" xfId="57" applyFont="1" applyBorder="1" applyAlignment="1" applyProtection="1">
      <alignment horizontal="right"/>
      <protection locked="0"/>
    </xf>
    <xf numFmtId="3" fontId="6" fillId="0" borderId="7" xfId="57" applyFont="1" applyBorder="1"/>
    <xf numFmtId="4" fontId="6" fillId="0" borderId="10" xfId="57" applyNumberFormat="1" applyFont="1" applyFill="1" applyBorder="1" applyAlignment="1">
      <alignment horizontal="right"/>
    </xf>
    <xf numFmtId="176" fontId="6" fillId="2" borderId="10" xfId="1" applyFont="1" applyFill="1" applyBorder="1" applyAlignment="1">
      <alignment horizontal="right"/>
    </xf>
    <xf numFmtId="4" fontId="6" fillId="2" borderId="10" xfId="57" applyNumberFormat="1" applyFont="1" applyFill="1" applyBorder="1"/>
    <xf numFmtId="0" fontId="1" fillId="0" borderId="0" xfId="0" applyFont="1" applyAlignment="1">
      <alignment vertical="top"/>
    </xf>
    <xf numFmtId="49" fontId="2" fillId="0" borderId="0" xfId="0" applyNumberFormat="1" applyFont="1" applyAlignment="1">
      <alignment vertical="top" shrinkToFi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right" shrinkToFit="1"/>
    </xf>
    <xf numFmtId="176" fontId="2" fillId="0" borderId="0" xfId="1" applyFont="1" applyAlignment="1">
      <alignment horizontal="right" shrinkToFit="1"/>
    </xf>
    <xf numFmtId="0" fontId="2" fillId="0" borderId="0" xfId="0" applyFont="1" applyAlignment="1">
      <alignment vertical="top"/>
    </xf>
    <xf numFmtId="176" fontId="2" fillId="0" borderId="0" xfId="1" applyFont="1" applyBorder="1" applyAlignment="1">
      <alignment horizontal="right" shrinkToFit="1"/>
    </xf>
    <xf numFmtId="49" fontId="1" fillId="0" borderId="0" xfId="0" applyNumberFormat="1" applyFont="1" applyAlignment="1">
      <alignment vertical="top" shrinkToFi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right" shrinkToFit="1"/>
    </xf>
    <xf numFmtId="176" fontId="1" fillId="0" borderId="0" xfId="1" applyFont="1" applyBorder="1" applyAlignment="1">
      <alignment horizontal="right" shrinkToFit="1"/>
    </xf>
    <xf numFmtId="0" fontId="1" fillId="0" borderId="0" xfId="0" applyFont="1" applyAlignment="1">
      <alignment horizontal="right" vertical="top"/>
    </xf>
    <xf numFmtId="176" fontId="1" fillId="0" borderId="7" xfId="1" applyFont="1" applyBorder="1" applyAlignment="1">
      <alignment horizontal="right" shrinkToFit="1"/>
    </xf>
    <xf numFmtId="49" fontId="1" fillId="0" borderId="9" xfId="0" applyNumberFormat="1" applyFont="1" applyBorder="1" applyAlignment="1">
      <alignment vertical="top" shrinkToFi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shrinkToFit="1"/>
    </xf>
    <xf numFmtId="0" fontId="1" fillId="0" borderId="9" xfId="0" applyFont="1" applyBorder="1" applyAlignment="1">
      <alignment horizontal="right" shrinkToFit="1"/>
    </xf>
    <xf numFmtId="176" fontId="1" fillId="0" borderId="9" xfId="1" applyFont="1" applyBorder="1" applyAlignment="1">
      <alignment horizontal="right" shrinkToFit="1"/>
    </xf>
    <xf numFmtId="49" fontId="1" fillId="0" borderId="10" xfId="0" applyNumberFormat="1" applyFont="1" applyBorder="1" applyAlignment="1">
      <alignment vertical="top" shrinkToFit="1"/>
    </xf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shrinkToFit="1"/>
    </xf>
    <xf numFmtId="176" fontId="1" fillId="0" borderId="10" xfId="1" applyFont="1" applyBorder="1" applyAlignment="1">
      <alignment horizontal="center" shrinkToFi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right" shrinkToFit="1"/>
    </xf>
    <xf numFmtId="176" fontId="1" fillId="0" borderId="10" xfId="1" applyFont="1" applyBorder="1" applyAlignment="1">
      <alignment horizontal="right" shrinkToFit="1"/>
    </xf>
    <xf numFmtId="49" fontId="1" fillId="0" borderId="11" xfId="0" applyNumberFormat="1" applyFont="1" applyBorder="1" applyAlignment="1">
      <alignment vertical="top" shrinkToFi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shrinkToFit="1"/>
    </xf>
    <xf numFmtId="0" fontId="1" fillId="0" borderId="11" xfId="0" applyFont="1" applyBorder="1" applyAlignment="1">
      <alignment horizontal="right" shrinkToFit="1"/>
    </xf>
    <xf numFmtId="176" fontId="1" fillId="0" borderId="11" xfId="1" applyFont="1" applyBorder="1" applyAlignment="1">
      <alignment horizontal="right" shrinkToFit="1"/>
    </xf>
    <xf numFmtId="2" fontId="1" fillId="0" borderId="10" xfId="0" applyNumberFormat="1" applyFont="1" applyBorder="1" applyAlignment="1">
      <alignment vertical="top" shrinkToFit="1"/>
    </xf>
    <xf numFmtId="0" fontId="2" fillId="0" borderId="10" xfId="0" applyFont="1" applyBorder="1" applyAlignment="1">
      <alignment horizontal="center" shrinkToFit="1"/>
    </xf>
    <xf numFmtId="0" fontId="2" fillId="0" borderId="10" xfId="0" applyFont="1" applyBorder="1" applyAlignment="1">
      <alignment horizontal="right" shrinkToFit="1"/>
    </xf>
    <xf numFmtId="49" fontId="2" fillId="0" borderId="10" xfId="0" applyNumberFormat="1" applyFont="1" applyBorder="1" applyAlignment="1">
      <alignment shrinkToFit="1"/>
    </xf>
    <xf numFmtId="0" fontId="2" fillId="0" borderId="10" xfId="0" applyFont="1" applyBorder="1" applyAlignment="1">
      <alignment wrapText="1"/>
    </xf>
    <xf numFmtId="176" fontId="2" fillId="0" borderId="10" xfId="1" applyFont="1" applyFill="1" applyBorder="1" applyAlignment="1">
      <alignment horizontal="right" shrinkToFit="1"/>
    </xf>
    <xf numFmtId="49" fontId="2" fillId="0" borderId="10" xfId="0" applyNumberFormat="1" applyFont="1" applyBorder="1" applyAlignment="1">
      <alignment vertical="top" shrinkToFi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176" fontId="2" fillId="0" borderId="10" xfId="1" applyFont="1" applyFill="1" applyBorder="1" applyAlignment="1">
      <alignment vertical="top" wrapText="1"/>
    </xf>
    <xf numFmtId="9" fontId="2" fillId="0" borderId="10" xfId="3" applyFont="1" applyFill="1" applyBorder="1" applyAlignment="1">
      <alignment horizontal="right" vertical="top"/>
    </xf>
    <xf numFmtId="176" fontId="2" fillId="0" borderId="10" xfId="1" applyFont="1" applyFill="1" applyBorder="1" applyAlignment="1">
      <alignment horizontal="right" vertical="top" shrinkToFit="1"/>
    </xf>
    <xf numFmtId="176" fontId="2" fillId="0" borderId="10" xfId="1" applyFont="1" applyBorder="1" applyAlignment="1">
      <alignment horizontal="right" shrinkToFit="1"/>
    </xf>
    <xf numFmtId="176" fontId="2" fillId="0" borderId="9" xfId="1" applyFont="1" applyBorder="1" applyAlignment="1">
      <alignment horizontal="right" shrinkToFit="1"/>
    </xf>
    <xf numFmtId="176" fontId="2" fillId="0" borderId="11" xfId="1" applyFont="1" applyBorder="1" applyAlignment="1">
      <alignment horizontal="right" shrinkToFit="1"/>
    </xf>
    <xf numFmtId="49" fontId="4" fillId="0" borderId="0" xfId="0" applyNumberFormat="1" applyFont="1" applyAlignment="1">
      <alignment vertical="top"/>
    </xf>
    <xf numFmtId="176" fontId="1" fillId="0" borderId="0" xfId="1" applyFont="1" applyAlignment="1">
      <alignment horizontal="right" shrinkToFi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vertical="top" shrinkToFi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right" shrinkToFit="1"/>
    </xf>
    <xf numFmtId="176" fontId="6" fillId="0" borderId="0" xfId="1" applyFont="1" applyAlignment="1">
      <alignment horizontal="right" shrinkToFit="1"/>
    </xf>
    <xf numFmtId="0" fontId="6" fillId="0" borderId="0" xfId="0" applyFont="1" applyAlignment="1">
      <alignment vertical="top"/>
    </xf>
    <xf numFmtId="49" fontId="8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 shrinkToFi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right" shrinkToFit="1"/>
    </xf>
    <xf numFmtId="176" fontId="5" fillId="0" borderId="0" xfId="1" applyFont="1" applyBorder="1" applyAlignment="1">
      <alignment horizontal="right" shrinkToFit="1"/>
    </xf>
    <xf numFmtId="0" fontId="5" fillId="0" borderId="0" xfId="0" applyFont="1" applyAlignment="1">
      <alignment horizontal="right" vertical="top"/>
    </xf>
    <xf numFmtId="49" fontId="5" fillId="0" borderId="9" xfId="0" applyNumberFormat="1" applyFont="1" applyBorder="1" applyAlignment="1">
      <alignment vertical="top" shrinkToFit="1"/>
    </xf>
    <xf numFmtId="0" fontId="5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shrinkToFit="1"/>
    </xf>
    <xf numFmtId="0" fontId="5" fillId="0" borderId="9" xfId="0" applyFont="1" applyBorder="1" applyAlignment="1">
      <alignment horizontal="right" shrinkToFit="1"/>
    </xf>
    <xf numFmtId="176" fontId="5" fillId="0" borderId="9" xfId="1" applyFont="1" applyBorder="1" applyAlignment="1">
      <alignment horizontal="right" shrinkToFit="1"/>
    </xf>
    <xf numFmtId="49" fontId="5" fillId="0" borderId="10" xfId="0" applyNumberFormat="1" applyFont="1" applyBorder="1" applyAlignment="1">
      <alignment vertical="top" shrinkToFit="1"/>
    </xf>
    <xf numFmtId="0" fontId="5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shrinkToFit="1"/>
    </xf>
    <xf numFmtId="176" fontId="5" fillId="0" borderId="10" xfId="1" applyFont="1" applyBorder="1" applyAlignment="1">
      <alignment horizontal="center" shrinkToFit="1"/>
    </xf>
    <xf numFmtId="0" fontId="5" fillId="0" borderId="10" xfId="0" applyFont="1" applyBorder="1" applyAlignment="1">
      <alignment vertical="top" wrapText="1"/>
    </xf>
    <xf numFmtId="0" fontId="5" fillId="0" borderId="10" xfId="0" applyFont="1" applyBorder="1" applyAlignment="1">
      <alignment horizontal="right" shrinkToFit="1"/>
    </xf>
    <xf numFmtId="176" fontId="5" fillId="0" borderId="10" xfId="1" applyFont="1" applyBorder="1" applyAlignment="1">
      <alignment horizontal="right" shrinkToFit="1"/>
    </xf>
    <xf numFmtId="49" fontId="5" fillId="0" borderId="11" xfId="0" applyNumberFormat="1" applyFont="1" applyBorder="1" applyAlignment="1">
      <alignment vertical="top" shrinkToFit="1"/>
    </xf>
    <xf numFmtId="0" fontId="5" fillId="0" borderId="11" xfId="0" applyFont="1" applyBorder="1" applyAlignment="1">
      <alignment vertical="top" wrapText="1"/>
    </xf>
    <xf numFmtId="0" fontId="5" fillId="0" borderId="11" xfId="0" applyFont="1" applyBorder="1" applyAlignment="1">
      <alignment horizontal="center" shrinkToFit="1"/>
    </xf>
    <xf numFmtId="0" fontId="5" fillId="0" borderId="11" xfId="0" applyFont="1" applyBorder="1" applyAlignment="1">
      <alignment horizontal="right" shrinkToFit="1"/>
    </xf>
    <xf numFmtId="176" fontId="5" fillId="0" borderId="11" xfId="1" applyFont="1" applyBorder="1" applyAlignment="1">
      <alignment horizontal="right" shrinkToFit="1"/>
    </xf>
    <xf numFmtId="0" fontId="5" fillId="0" borderId="10" xfId="0" applyFont="1" applyBorder="1" applyAlignment="1">
      <alignment vertical="top" shrinkToFit="1"/>
    </xf>
    <xf numFmtId="0" fontId="6" fillId="0" borderId="10" xfId="0" applyFont="1" applyBorder="1" applyAlignment="1">
      <alignment horizontal="center" shrinkToFit="1"/>
    </xf>
    <xf numFmtId="0" fontId="6" fillId="0" borderId="10" xfId="0" applyFont="1" applyBorder="1" applyAlignment="1">
      <alignment horizontal="right" shrinkToFit="1"/>
    </xf>
    <xf numFmtId="49" fontId="6" fillId="0" borderId="10" xfId="0" applyNumberFormat="1" applyFont="1" applyBorder="1" applyAlignment="1">
      <alignment vertical="top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right" vertical="center" shrinkToFit="1"/>
    </xf>
    <xf numFmtId="176" fontId="6" fillId="0" borderId="10" xfId="1" applyFont="1" applyBorder="1" applyAlignment="1">
      <alignment horizontal="right" vertical="center" shrinkToFit="1"/>
    </xf>
    <xf numFmtId="176" fontId="5" fillId="0" borderId="10" xfId="1" applyFont="1" applyBorder="1" applyAlignment="1">
      <alignment horizontal="right" vertical="center" shrinkToFit="1"/>
    </xf>
    <xf numFmtId="176" fontId="6" fillId="0" borderId="10" xfId="1" applyFont="1" applyBorder="1" applyAlignment="1">
      <alignment horizontal="right" shrinkToFit="1"/>
    </xf>
    <xf numFmtId="0" fontId="6" fillId="0" borderId="10" xfId="0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right" vertical="center" shrinkToFit="1"/>
    </xf>
    <xf numFmtId="9" fontId="6" fillId="0" borderId="10" xfId="1" applyNumberFormat="1" applyFont="1" applyBorder="1" applyAlignment="1">
      <alignment horizontal="right" vertical="center" shrinkToFit="1"/>
    </xf>
    <xf numFmtId="49" fontId="6" fillId="2" borderId="10" xfId="66" applyNumberFormat="1" applyFont="1" applyFill="1" applyBorder="1" applyAlignment="1">
      <alignment vertical="top" shrinkToFit="1"/>
    </xf>
    <xf numFmtId="0" fontId="6" fillId="2" borderId="10" xfId="66" applyFont="1" applyFill="1" applyBorder="1" applyAlignment="1">
      <alignment vertical="top" wrapText="1"/>
    </xf>
    <xf numFmtId="0" fontId="6" fillId="2" borderId="10" xfId="66" applyFont="1" applyFill="1" applyBorder="1" applyAlignment="1">
      <alignment horizontal="center" vertical="center" shrinkToFit="1"/>
    </xf>
    <xf numFmtId="0" fontId="6" fillId="2" borderId="10" xfId="66" applyFont="1" applyFill="1" applyBorder="1" applyAlignment="1">
      <alignment horizontal="right" vertical="center" shrinkToFit="1"/>
    </xf>
    <xf numFmtId="176" fontId="6" fillId="2" borderId="12" xfId="1" applyFont="1" applyFill="1" applyBorder="1" applyAlignment="1">
      <alignment horizontal="right" shrinkToFit="1"/>
    </xf>
    <xf numFmtId="176" fontId="5" fillId="2" borderId="12" xfId="1" applyFont="1" applyFill="1" applyBorder="1" applyAlignment="1">
      <alignment horizontal="right" shrinkToFit="1"/>
    </xf>
    <xf numFmtId="49" fontId="6" fillId="0" borderId="1" xfId="0" applyNumberFormat="1" applyFont="1" applyBorder="1" applyAlignment="1">
      <alignment vertical="top" shrinkToFit="1"/>
    </xf>
    <xf numFmtId="0" fontId="6" fillId="0" borderId="2" xfId="0" applyFont="1" applyBorder="1" applyAlignment="1">
      <alignment horizontal="center" shrinkToFit="1"/>
    </xf>
    <xf numFmtId="0" fontId="6" fillId="0" borderId="2" xfId="0" applyFont="1" applyBorder="1" applyAlignment="1">
      <alignment horizontal="right" shrinkToFit="1"/>
    </xf>
    <xf numFmtId="176" fontId="6" fillId="0" borderId="3" xfId="1" applyFont="1" applyBorder="1" applyAlignment="1">
      <alignment horizontal="right" shrinkToFit="1"/>
    </xf>
    <xf numFmtId="176" fontId="6" fillId="0" borderId="9" xfId="1" applyFont="1" applyBorder="1" applyAlignment="1">
      <alignment horizontal="right" shrinkToFit="1"/>
    </xf>
    <xf numFmtId="0" fontId="6" fillId="0" borderId="0" xfId="0" applyFont="1" applyAlignment="1">
      <alignment horizontal="right"/>
    </xf>
    <xf numFmtId="176" fontId="6" fillId="0" borderId="5" xfId="1" applyFont="1" applyBorder="1" applyAlignment="1">
      <alignment horizontal="right"/>
    </xf>
    <xf numFmtId="49" fontId="6" fillId="0" borderId="6" xfId="0" applyNumberFormat="1" applyFont="1" applyBorder="1" applyAlignment="1">
      <alignment vertical="top" shrinkToFit="1"/>
    </xf>
    <xf numFmtId="0" fontId="6" fillId="0" borderId="7" xfId="0" applyFont="1" applyBorder="1" applyAlignment="1">
      <alignment horizontal="center" shrinkToFit="1"/>
    </xf>
    <xf numFmtId="0" fontId="6" fillId="0" borderId="7" xfId="0" applyFont="1" applyBorder="1" applyAlignment="1">
      <alignment horizontal="right" shrinkToFit="1"/>
    </xf>
    <xf numFmtId="176" fontId="6" fillId="0" borderId="8" xfId="1" applyFont="1" applyBorder="1" applyAlignment="1">
      <alignment horizontal="right" shrinkToFit="1"/>
    </xf>
    <xf numFmtId="176" fontId="6" fillId="0" borderId="11" xfId="1" applyFont="1" applyBorder="1" applyAlignment="1">
      <alignment horizontal="right" shrinkToFit="1"/>
    </xf>
    <xf numFmtId="49" fontId="6" fillId="0" borderId="2" xfId="0" applyNumberFormat="1" applyFont="1" applyBorder="1" applyAlignment="1">
      <alignment vertical="top" shrinkToFit="1"/>
    </xf>
    <xf numFmtId="176" fontId="6" fillId="0" borderId="2" xfId="1" applyFont="1" applyBorder="1" applyAlignment="1">
      <alignment horizontal="right" shrinkToFit="1"/>
    </xf>
    <xf numFmtId="176" fontId="5" fillId="0" borderId="7" xfId="1" applyFont="1" applyBorder="1" applyAlignment="1">
      <alignment horizontal="right" shrinkToFit="1"/>
    </xf>
    <xf numFmtId="0" fontId="6" fillId="0" borderId="1" xfId="0" applyFont="1" applyBorder="1" applyAlignment="1">
      <alignment vertical="top" wrapText="1"/>
    </xf>
    <xf numFmtId="49" fontId="6" fillId="0" borderId="4" xfId="0" applyNumberFormat="1" applyFont="1" applyBorder="1" applyAlignment="1">
      <alignment vertical="top"/>
    </xf>
    <xf numFmtId="0" fontId="6" fillId="0" borderId="4" xfId="66" applyFont="1" applyBorder="1" applyAlignment="1">
      <alignment horizontal="left"/>
    </xf>
    <xf numFmtId="0" fontId="6" fillId="0" borderId="6" xfId="0" applyFont="1" applyBorder="1" applyAlignment="1">
      <alignment vertical="top" wrapText="1"/>
    </xf>
    <xf numFmtId="49" fontId="6" fillId="0" borderId="10" xfId="0" applyNumberFormat="1" applyFont="1" applyBorder="1" applyAlignment="1">
      <alignment vertical="center" shrinkToFit="1"/>
    </xf>
    <xf numFmtId="49" fontId="5" fillId="0" borderId="10" xfId="0" applyNumberFormat="1" applyFont="1" applyBorder="1" applyAlignment="1">
      <alignment vertical="center" shrinkToFit="1"/>
    </xf>
    <xf numFmtId="0" fontId="5" fillId="0" borderId="10" xfId="0" applyFont="1" applyBorder="1" applyAlignment="1">
      <alignment vertical="center" wrapText="1"/>
    </xf>
    <xf numFmtId="0" fontId="6" fillId="2" borderId="14" xfId="7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vertical="center" wrapText="1"/>
    </xf>
    <xf numFmtId="176" fontId="5" fillId="0" borderId="2" xfId="1" applyFont="1" applyBorder="1" applyAlignment="1">
      <alignment horizontal="right" shrinkToFit="1"/>
    </xf>
    <xf numFmtId="0" fontId="6" fillId="0" borderId="10" xfId="0" applyFont="1" applyBorder="1" applyAlignment="1">
      <alignment horizontal="center" vertical="top" wrapText="1"/>
    </xf>
    <xf numFmtId="176" fontId="6" fillId="0" borderId="12" xfId="1" applyFont="1" applyBorder="1" applyAlignment="1">
      <alignment horizontal="right" shrinkToFit="1"/>
    </xf>
    <xf numFmtId="176" fontId="5" fillId="0" borderId="12" xfId="1" applyFont="1" applyBorder="1" applyAlignment="1">
      <alignment horizontal="right" shrinkToFit="1"/>
    </xf>
    <xf numFmtId="176" fontId="6" fillId="0" borderId="10" xfId="1" applyFont="1" applyFill="1" applyBorder="1" applyAlignment="1">
      <alignment horizontal="right" shrinkToFit="1"/>
    </xf>
    <xf numFmtId="176" fontId="6" fillId="0" borderId="10" xfId="0" applyNumberFormat="1" applyFont="1" applyBorder="1" applyAlignment="1">
      <alignment vertical="center" wrapText="1"/>
    </xf>
    <xf numFmtId="49" fontId="6" fillId="0" borderId="10" xfId="0" applyNumberFormat="1" applyFont="1" applyBorder="1" applyAlignment="1">
      <alignment horizontal="left" vertical="center" shrinkToFit="1"/>
    </xf>
    <xf numFmtId="49" fontId="5" fillId="0" borderId="10" xfId="0" applyNumberFormat="1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shrinkToFit="1"/>
    </xf>
    <xf numFmtId="176" fontId="5" fillId="0" borderId="10" xfId="1" applyFont="1" applyBorder="1" applyAlignment="1">
      <alignment horizontal="left" vertical="center" shrinkToFit="1"/>
    </xf>
    <xf numFmtId="49" fontId="6" fillId="0" borderId="9" xfId="0" applyNumberFormat="1" applyFont="1" applyBorder="1" applyAlignment="1">
      <alignment vertical="top" shrinkToFit="1"/>
    </xf>
    <xf numFmtId="49" fontId="6" fillId="0" borderId="11" xfId="0" applyNumberFormat="1" applyFont="1" applyBorder="1" applyAlignment="1">
      <alignment vertical="top" shrinkToFit="1"/>
    </xf>
    <xf numFmtId="176" fontId="6" fillId="0" borderId="10" xfId="1" applyFont="1" applyFill="1" applyBorder="1" applyAlignment="1">
      <alignment horizontal="right" vertical="center" shrinkToFit="1"/>
    </xf>
    <xf numFmtId="176" fontId="6" fillId="0" borderId="10" xfId="0" applyNumberFormat="1" applyFont="1" applyBorder="1" applyAlignment="1">
      <alignment vertical="top" wrapText="1"/>
    </xf>
    <xf numFmtId="9" fontId="6" fillId="0" borderId="10" xfId="3" applyFont="1" applyFill="1" applyBorder="1" applyAlignment="1">
      <alignment horizontal="right" vertical="top"/>
    </xf>
    <xf numFmtId="176" fontId="6" fillId="0" borderId="10" xfId="1" applyFont="1" applyFill="1" applyBorder="1" applyAlignment="1">
      <alignment horizontal="right" vertical="top" shrinkToFit="1"/>
    </xf>
    <xf numFmtId="176" fontId="6" fillId="0" borderId="10" xfId="1" applyFont="1" applyBorder="1" applyAlignment="1">
      <alignment horizontal="right" vertical="top" shrinkToFit="1"/>
    </xf>
    <xf numFmtId="0" fontId="6" fillId="0" borderId="10" xfId="0" applyFont="1" applyBorder="1" applyAlignment="1">
      <alignment horizontal="right" wrapText="1"/>
    </xf>
    <xf numFmtId="176" fontId="6" fillId="0" borderId="10" xfId="0" applyNumberFormat="1" applyFont="1" applyBorder="1" applyAlignment="1">
      <alignment horizontal="right" vertical="center" wrapText="1"/>
    </xf>
    <xf numFmtId="0" fontId="6" fillId="0" borderId="0" xfId="66" applyFont="1" applyAlignment="1">
      <alignment horizontal="left" vertical="center" wrapText="1"/>
    </xf>
    <xf numFmtId="182" fontId="6" fillId="0" borderId="10" xfId="1" applyNumberFormat="1" applyFont="1" applyBorder="1" applyAlignment="1">
      <alignment vertical="center" wrapText="1"/>
    </xf>
    <xf numFmtId="176" fontId="6" fillId="0" borderId="10" xfId="1" applyFont="1" applyBorder="1" applyAlignment="1">
      <alignment vertical="center" wrapText="1"/>
    </xf>
    <xf numFmtId="176" fontId="6" fillId="0" borderId="10" xfId="1" applyFont="1" applyBorder="1" applyAlignment="1">
      <alignment vertical="top" wrapText="1"/>
    </xf>
    <xf numFmtId="9" fontId="6" fillId="0" borderId="10" xfId="3" applyFont="1" applyBorder="1" applyAlignment="1">
      <alignment horizontal="right" vertical="top"/>
    </xf>
    <xf numFmtId="9" fontId="6" fillId="0" borderId="10" xfId="3" applyFont="1" applyBorder="1" applyAlignment="1">
      <alignment horizontal="right" vertical="center"/>
    </xf>
    <xf numFmtId="0" fontId="5" fillId="0" borderId="4" xfId="0" applyFont="1" applyBorder="1" applyAlignment="1">
      <alignment horizontal="left"/>
    </xf>
    <xf numFmtId="0" fontId="5" fillId="0" borderId="10" xfId="0" applyFont="1" applyBorder="1" applyAlignment="1" quotePrefix="1">
      <alignment horizontal="left"/>
    </xf>
    <xf numFmtId="49" fontId="6" fillId="0" borderId="0" xfId="66" applyNumberFormat="1" applyFont="1" applyAlignment="1" quotePrefix="1">
      <alignment horizontal="left"/>
    </xf>
    <xf numFmtId="49" fontId="6" fillId="2" borderId="0" xfId="66" applyNumberFormat="1" applyFont="1" applyFill="1" applyAlignment="1" quotePrefix="1">
      <alignment horizontal="left"/>
    </xf>
    <xf numFmtId="0" fontId="1" fillId="0" borderId="10" xfId="0" applyFont="1" applyBorder="1" applyAlignment="1" quotePrefix="1">
      <alignment horizontal="left"/>
    </xf>
    <xf numFmtId="0" fontId="0" fillId="0" borderId="0" xfId="0" applyAlignment="1" quotePrefix="1">
      <alignment horizontal="left"/>
    </xf>
    <xf numFmtId="2" fontId="1" fillId="0" borderId="10" xfId="0" applyNumberFormat="1" applyFont="1" applyBorder="1" applyAlignment="1" quotePrefix="1">
      <alignment horizontal="left"/>
    </xf>
    <xf numFmtId="0" fontId="2" fillId="0" borderId="0" xfId="0" applyFont="1" applyAlignment="1" quotePrefix="1">
      <alignment horizontal="left"/>
    </xf>
    <xf numFmtId="0" fontId="6" fillId="0" borderId="0" xfId="0" applyFont="1" applyAlignment="1" quotePrefix="1">
      <alignment horizontal="left"/>
    </xf>
    <xf numFmtId="49" fontId="6" fillId="0" borderId="0" xfId="0" applyNumberFormat="1" applyFont="1" applyAlignment="1" quotePrefix="1">
      <alignment horizontal="left"/>
    </xf>
    <xf numFmtId="0" fontId="13" fillId="0" borderId="10" xfId="0" applyFont="1" applyBorder="1" applyAlignment="1" quotePrefix="1">
      <alignment horizontal="left"/>
    </xf>
    <xf numFmtId="49" fontId="12" fillId="0" borderId="0" xfId="0" applyNumberFormat="1" applyFont="1" applyAlignment="1" quotePrefix="1">
      <alignment horizontal="left"/>
    </xf>
    <xf numFmtId="2" fontId="5" fillId="0" borderId="10" xfId="0" applyNumberFormat="1" applyFont="1" applyBorder="1" applyAlignment="1" quotePrefix="1">
      <alignment horizontal="left"/>
    </xf>
    <xf numFmtId="2" fontId="13" fillId="0" borderId="10" xfId="0" applyNumberFormat="1" applyFont="1" applyBorder="1" applyAlignment="1" quotePrefix="1">
      <alignment horizontal="left"/>
    </xf>
    <xf numFmtId="49" fontId="5" fillId="0" borderId="0" xfId="0" applyNumberFormat="1" applyFont="1" applyAlignment="1" quotePrefix="1">
      <alignment horizontal="left"/>
    </xf>
    <xf numFmtId="49" fontId="2" fillId="0" borderId="0" xfId="0" applyNumberFormat="1" applyFont="1" applyAlignment="1" quotePrefix="1">
      <alignment horizontal="left"/>
    </xf>
    <xf numFmtId="0" fontId="1" fillId="2" borderId="10" xfId="0" applyFont="1" applyFill="1" applyBorder="1" applyAlignment="1" quotePrefix="1">
      <alignment horizontal="left"/>
    </xf>
    <xf numFmtId="0" fontId="23" fillId="0" borderId="10" xfId="66" applyFont="1" applyBorder="1" applyAlignment="1" quotePrefix="1">
      <alignment horizontal="left"/>
    </xf>
    <xf numFmtId="49" fontId="22" fillId="0" borderId="0" xfId="66" applyNumberFormat="1" applyFont="1" applyAlignment="1" quotePrefix="1">
      <alignment horizontal="left"/>
    </xf>
    <xf numFmtId="49" fontId="22" fillId="0" borderId="0" xfId="0" applyNumberFormat="1" applyFont="1" applyAlignment="1" quotePrefix="1">
      <alignment horizontal="left"/>
    </xf>
    <xf numFmtId="0" fontId="22" fillId="0" borderId="0" xfId="0" applyFont="1" applyAlignment="1" quotePrefix="1">
      <alignment horizontal="left"/>
    </xf>
    <xf numFmtId="0" fontId="22" fillId="0" borderId="10" xfId="66" applyFont="1" applyBorder="1" applyAlignment="1" quotePrefix="1">
      <alignment horizontal="left"/>
    </xf>
    <xf numFmtId="2" fontId="23" fillId="0" borderId="10" xfId="66" applyNumberFormat="1" applyFont="1" applyBorder="1" applyAlignment="1" quotePrefix="1">
      <alignment horizontal="left"/>
    </xf>
    <xf numFmtId="0" fontId="22" fillId="0" borderId="0" xfId="66" applyFont="1" applyAlignment="1" quotePrefix="1">
      <alignment horizontal="left"/>
    </xf>
    <xf numFmtId="0" fontId="2" fillId="0" borderId="0" xfId="0" applyFont="1" quotePrefix="1"/>
    <xf numFmtId="0" fontId="1" fillId="0" borderId="10" xfId="66" applyFont="1" applyBorder="1" applyAlignment="1" quotePrefix="1">
      <alignment horizontal="left"/>
    </xf>
    <xf numFmtId="0" fontId="2" fillId="0" borderId="0" xfId="66" applyAlignment="1" quotePrefix="1">
      <alignment horizontal="left"/>
    </xf>
    <xf numFmtId="0" fontId="2" fillId="2" borderId="0" xfId="66" applyFill="1" applyAlignment="1" quotePrefix="1">
      <alignment horizontal="left"/>
    </xf>
  </cellXfs>
  <cellStyles count="87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omma 11" xfId="49"/>
    <cellStyle name="Comma 12" xfId="50"/>
    <cellStyle name="Comma 2" xfId="51"/>
    <cellStyle name="Comma 2 2" xfId="52"/>
    <cellStyle name="Comma 3" xfId="53"/>
    <cellStyle name="Comma 4 2 2" xfId="54"/>
    <cellStyle name="Comma 6" xfId="55"/>
    <cellStyle name="Comma 6 2" xfId="56"/>
    <cellStyle name="Comma0" xfId="57"/>
    <cellStyle name="Comma0 2" xfId="58"/>
    <cellStyle name="Comma0 2 2" xfId="59"/>
    <cellStyle name="Comma0 3" xfId="60"/>
    <cellStyle name="Currency 2" xfId="61"/>
    <cellStyle name="Currency 2 2" xfId="62"/>
    <cellStyle name="Normal 13" xfId="63"/>
    <cellStyle name="Normal 13 2" xfId="64"/>
    <cellStyle name="Normal 14" xfId="65"/>
    <cellStyle name="Normal 2" xfId="66"/>
    <cellStyle name="Normal 2 2 2" xfId="67"/>
    <cellStyle name="Normal 3" xfId="68"/>
    <cellStyle name="Normal 3 2" xfId="69"/>
    <cellStyle name="Normal 3 7" xfId="70"/>
    <cellStyle name="Normal 3 7 6" xfId="71"/>
    <cellStyle name="Normal 4" xfId="72"/>
    <cellStyle name="Normal 4 2" xfId="73"/>
    <cellStyle name="Normal 5" xfId="74"/>
    <cellStyle name="Normal 6" xfId="75"/>
    <cellStyle name="Normal_P(4) MOS" xfId="76"/>
    <cellStyle name="OPSKRIF" xfId="77"/>
    <cellStyle name="OPSKRIF 2" xfId="78"/>
    <cellStyle name="OPSKRIF 2 2" xfId="79"/>
    <cellStyle name="OPSKRIF 3" xfId="80"/>
    <cellStyle name="OPSKRIFTE" xfId="81"/>
    <cellStyle name="OPSKRIFTE 2" xfId="82"/>
    <cellStyle name="Percent 2" xfId="83"/>
    <cellStyle name="Percent 3" xfId="84"/>
    <cellStyle name="Style 1" xfId="85"/>
    <cellStyle name="Table Data" xfId="8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9" Type="http://schemas.openxmlformats.org/officeDocument/2006/relationships/styles" Target="styles.xml"/><Relationship Id="rId58" Type="http://schemas.openxmlformats.org/officeDocument/2006/relationships/sharedStrings" Target="sharedStrings.xml"/><Relationship Id="rId57" Type="http://schemas.openxmlformats.org/officeDocument/2006/relationships/theme" Target="theme/theme1.xml"/><Relationship Id="rId56" Type="http://schemas.openxmlformats.org/officeDocument/2006/relationships/externalLink" Target="externalLinks/externalLink34.xml"/><Relationship Id="rId55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32.xml"/><Relationship Id="rId53" Type="http://schemas.openxmlformats.org/officeDocument/2006/relationships/externalLink" Target="externalLinks/externalLink31.xml"/><Relationship Id="rId52" Type="http://schemas.openxmlformats.org/officeDocument/2006/relationships/externalLink" Target="externalLinks/externalLink30.xml"/><Relationship Id="rId51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28.xml"/><Relationship Id="rId5" Type="http://schemas.openxmlformats.org/officeDocument/2006/relationships/worksheet" Target="worksheets/sheet5.xml"/><Relationship Id="rId49" Type="http://schemas.openxmlformats.org/officeDocument/2006/relationships/externalLink" Target="externalLinks/externalLink27.xml"/><Relationship Id="rId48" Type="http://schemas.openxmlformats.org/officeDocument/2006/relationships/externalLink" Target="externalLinks/externalLink26.xml"/><Relationship Id="rId47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24.xml"/><Relationship Id="rId45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0.xml"/><Relationship Id="rId41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customXml" Target="../customXml/item3.xml"/><Relationship Id="rId21" Type="http://schemas.openxmlformats.org/officeDocument/2006/relationships/customXml" Target="../customXml/item2.xml"/><Relationship Id="rId20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MS_23\D%20DRIVE\Financial%20Reports\Exco\Oracle%20Source%20Data\Amplats\pmtF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kavishm\Documents\Quoin\Blackrock\Execution\Nch%20II%20Shaft%20Equipping\Compressor%20House%20BoQ%20Rev%200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simonk\LOCALS~1\Temp\Total%20Mines%20Du%20Po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Ruan\My%20Documents\6.1.P1016-SSP%20Primary%20Crusher%20Excavation\C%20-%20Post%20Contract\1.%20Bulk%20Earthworks%20(BE)\C%2013%20-%20Contract%20Manager's%20Worksheet\Contract_Manager_Worksheet%20-%206m%20Accelerate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Bokfontein\14%20June%202007%20-%20Pricing\Declines%20continue\Documents%20and%20Settings\J.Prinsloo\My%20Documents\PROJECTS%202005\UNKI%20PLATINUM%20MINE\UNKI%20CBE%20-%2021%20AUG%2005\017708%20Unki%20B&amp;P%20PCE%20Costing%20Rev%203%20140705%20adjusted%20zar%20rat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Km\office\Documents%20and%20Settings\J.Prinsloo\My%20Documents\PROJECTS\EVEREST%20PLATINUM%20MINE\EVEREST%20SOUTH%20PROJECT%20-%20RUNNING%2027%20Oct%2004\Mining%20Schedule%20-%20Everest%20-%2028%20May%2004%20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Bokfontein\14%20June%202007%20-%20Pricing\Declines%20continue\Johann\DWG\WorkSpace\CopyView\South%20Platinum%20Project%20-%20Plant%20Schedule%20-%20ee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v01\company\Alldocs\MSOFFICE\XLF\Goedehoop\Elom228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an\Local%20Settings\Temp\Temporary%20Directory%201%20for%20Appendix%201%20to%2010.zip\1166%20Tarkwa%20Mech%20Equip%20List%20Rev%20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MartinP\Local%20Settings\Temporary%20Internet%20Files\OLK160\M10%20pit%20valuation%2017%2006%20200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Bokfontein\14%20June%202007%20-%20Pricing\Declines%20continue\Documents%20and%20Settings\gys\Favorites\My%20Documents\AQUARIUS%20B%20PLANS\5%20CEM%20MINING%20PLAN%2006_07%20MODEL%20K5_DAV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Bokfontein\14%20June%202007%20-%20Pricing\Declines%20continue\DOCUME~1\P1AFD~1.POT\LOCALS~1\Temp\notes2CBB50\A7%20Labour%20Schedule%20and%20Costing%20Rev%2011%20(16%20Feb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km\Documents%20and%20Settings\Wynand\Local%20Settings\Temporary%20Internet%20Files\OLK43\Capital%20Budget%202007%20Combined%20V7%20(3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ierre\AppData\Local\Microsoft\Windows\Temporary%20Internet%20Files\Content.Outlook\QIUK902Z\K0001-A000-G-CHL-00nn-ReA_C10-Deliverables_List_V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5%20June\cost%20per%20meter%20fil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3\company\Files\Kriel%20Colliery%20Block%206\2137%20Rietspruit%20river%20diversion\River%20Diversion%20old\Post-tender\Original%20BQ%20(Version%201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lock%2014%20Mech%20Final%20Account%20Rev%2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rfap001\users\business%20plan\N%20de%20Bruin\Five%20Year%20Businessplanr_Cashflow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ffice\Projects\Masters\Labour\Labour%20Rates%202005%20Rev%203_12_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\km\Documents%20and%20Settings\yunusd.LONJBZA\Local%20Settings\Temporary%20Internet%20Files\Content.Outlook\5J4P8GP3\Saffy%20_Template-Variable%20Cost%20(2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\Pierre%20CMW%20-%20Bulk%20Earthworks%20Admin+Plant%20area\K0001-A000-G-DAT-0001-Rev01-C0098-P000_C_M_W%20271008%20(2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\RSV\06-01%20Komoto\01%20Estimates\00%20Kamoto%20Current%20Estimate\00%20Estimates\Amplats%20-%20Anglo%20Platinum\01%20Unki\10%20Estimates\13%20CBE\PH10%20-%20Mining\04%20CBE%20(06%20Jan%2006)\Quoin%20017714%20Unki%20Mining%20165ktm%20OME%20Rev%2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office\Documents%20and%20Settings\BOldfield.AATS_USERS\Local%20Settings\Temporary%20Internet%20Files\OLK1024\Finsch%20Class%201%20%20Oct%20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JAN\All%20Documents%202003\Estimates%202003\PH2003-048%20Lycopodium%20Tarkwa%20Rev%206\Tender%20Pricing\Tarkwa%20Struct%20&amp;%20Mech%20Bill%20%20Priced%2031-10-2003%20-%20PHP%20Pric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ffice\Documents%20and%20Settings\J.Prinsloo\My%20Documents\PROJECTS\EVEREST%20PLATINUM%20MINE\EVEREST%20SOUTH%20PROJECT%20-%20RUNNING%2027%20Oct%2004\Mining%20Schedule%20-%20Everest%20-%2028%20May%2004%20S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office\Documents%20and%20Settings\dirks\Local%20Settings\Temporary%20Internet%20Files\OLK63\Shaft%20Cycles%20-%20Impala%2016%20Main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lvdmerwe\LOCALS~1\Temp\Temporary%20Directory%201%20for%20Estimate%20Files%20Costrac%2013%20Dec%202006.zip\Estimate%20Files%20Costrac%2013%20Dec%202006\Railway%20Budget%20Esti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S%20CURRENT\SISHEN%20SOUTH\ADMIN-PLANT%20BILL\CMW-COST%20REPORTS\CMW\K0001-A000-G-DAT-0001-Rev01-C0098-P000_C_M_W%20271008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office\Projects\Masters\Labour\Labour%20Rates%202005%20Rev%203_12_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office\DOCUME~1\StefanS\LOCALS~1\Temp\Raise%20boring%20Certificate%202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Lonmin\E2\Estimates\PFE\TH-New%20Estimat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ierre\AppData\Local\Microsoft\Windows\Temporary%20Internet%20Files\Content.Outlook\QIUK902Z\K0001-A000-G-CHL-0002-RevA_Vendor_Data_List_Template_V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ricardm\AppData\Local\Microsoft\Windows\Temporary%20Internet%20Files\Content.Outlook\Q9JN1CRI\Magazynskraal%20EHL%20CBE%20-%20Surface%20Buildings%20and%20Infrastructure%20Rev.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t1498 REV 1 BUILD UP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XPQUERYDOC_0"/>
      <sheetName val="XPQUERYDOC_0-2"/>
      <sheetName val="XPQUERYDOC_0-3"/>
      <sheetName val="ACTLY"/>
      <sheetName val="XPQUERYDOC_1"/>
      <sheetName val="XPQUERYDOC_1-2"/>
      <sheetName val="XPQUERYDOC_1-3"/>
      <sheetName val="BUDCY"/>
      <sheetName val="XPQUERYDOC_2"/>
      <sheetName val="XPQUERYDOC_2-2"/>
      <sheetName val="XPQUERYDOC_2-3"/>
      <sheetName val="LECY"/>
      <sheetName val="XPQUERYDOC_4"/>
      <sheetName val="XPQUERYDOC_4-2"/>
      <sheetName val="XPQUERYDOC_4-3"/>
      <sheetName val="Approved"/>
      <sheetName val="Unapproved"/>
      <sheetName val="Concentrators &amp; Process"/>
      <sheetName val="Mining"/>
      <sheetName val="Production Profile"/>
      <sheetName val="Dropdown list"/>
      <sheetName val="pmtFIN"/>
      <sheetName val="Physicals"/>
      <sheetName val="DASHBOARD"/>
      <sheetName val="General Overview"/>
      <sheetName val="QM__Amapa Unit Costs Monthly"/>
      <sheetName val="HR monthly"/>
      <sheetName val="Executive summary M&amp;T 1"/>
      <sheetName val="Cost savings intiaves graph"/>
      <sheetName val="31ST"/>
      <sheetName val="Graphs (E05)"/>
      <sheetName val="Concentrators_&amp;_Process"/>
      <sheetName val="Op ANOVA Outlook vs Bud &amp; Prior"/>
      <sheetName val="Lookup"/>
      <sheetName val="Sheet2"/>
      <sheetName val="Work Place Name"/>
      <sheetName val="Supervisors"/>
      <sheetName val="Date sheet"/>
      <sheetName val="Supervisers"/>
      <sheetName val="Plan2"/>
      <sheetName val="Parameters"/>
      <sheetName val="Dados - Drop Down"/>
      <sheetName val="Consolidated"/>
      <sheetName val="2008 Eland Exco"/>
      <sheetName val="Instruction"/>
      <sheetName val="Monthly Cash"/>
      <sheetName val="Static Assumptions"/>
      <sheetName val="Sensitivities"/>
      <sheetName val="Debt "/>
      <sheetName val="Operating Assumptions"/>
      <sheetName val="SETUP"/>
      <sheetName val="AABA"/>
      <sheetName val="tabela AABA"/>
      <sheetName val="AANI"/>
      <sheetName val="tabela AANI"/>
      <sheetName val="CR"/>
      <sheetName val="Definition Sheet"/>
      <sheetName val="Producer Flash"/>
      <sheetName val="Flash 2020 Draft BP"/>
      <sheetName val="Flash 2019 Final BP"/>
      <sheetName val="Flash 2019 Draft BP"/>
      <sheetName val="Flash 2018 Approved BP"/>
      <sheetName val="Debswana AFC Retrieve"/>
      <sheetName val="Unit Cost AFC Retrieve"/>
      <sheetName val="=&gt;Presentation Data Sets"/>
      <sheetName val="Data - Slides"/>
      <sheetName val="P101 Specific"/>
      <sheetName val="Capex"/>
      <sheetName val="Macro Scenario's"/>
      <sheetName val="BU Specific Scenario's"/>
      <sheetName val="BU Opportunies"/>
      <sheetName val="Production Fluctuations"/>
      <sheetName val="Detailed Prod Data"/>
      <sheetName val="Production_Profile"/>
      <sheetName val="Dropdown_list"/>
      <sheetName val="Slurry"/>
      <sheetName val="Design Basis"/>
      <sheetName val="Key"/>
      <sheetName val="Area 1"/>
      <sheetName val="aircon"/>
      <sheetName val="Conveyors"/>
      <sheetName val="Flash_Consol"/>
      <sheetName val="DropDownLists"/>
      <sheetName val="Corporate Version"/>
      <sheetName val="Com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BoQ Contents &amp; Sow"/>
      <sheetName val="SoW Summary"/>
      <sheetName val="SANS1200"/>
      <sheetName val="1200A"/>
      <sheetName val="1200C"/>
      <sheetName val="1200DB"/>
      <sheetName val="1200D"/>
      <sheetName val="1200DE"/>
      <sheetName val="1200DK"/>
      <sheetName val="1200DM"/>
      <sheetName val="1200DN"/>
      <sheetName val="1200F"/>
      <sheetName val="1200G"/>
      <sheetName val="1200GE"/>
      <sheetName val="1200GF"/>
      <sheetName val="S1.1 Fixed P&amp;G's"/>
      <sheetName val="S1.2 Time P&amp;G's"/>
      <sheetName val="SECTION 2.3"/>
      <sheetName val="1200HB"/>
      <sheetName val="1200HC"/>
      <sheetName val="1200HE"/>
      <sheetName val="1200L"/>
      <sheetName val="1200LB"/>
      <sheetName val="1200LC"/>
      <sheetName val="1200LD"/>
      <sheetName val="1200LE"/>
      <sheetName val="1200LF"/>
      <sheetName val="1200LG"/>
      <sheetName val="1200ME"/>
      <sheetName val="1200MF"/>
      <sheetName val="1200MFL"/>
      <sheetName val="1200MG"/>
      <sheetName val="1200MH"/>
      <sheetName val="1200MJ"/>
      <sheetName val="1200MK"/>
      <sheetName val="1200MM"/>
      <sheetName val="1200NB"/>
      <sheetName val="S2 (2)"/>
      <sheetName val="Final Summary"/>
      <sheetName val="Dimension Sheet "/>
      <sheetName val="Steel Measurements"/>
      <sheetName val="Steel Summary"/>
      <sheetName val="Dimension Summary"/>
      <sheetName val="Structural"/>
      <sheetName val="C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u Pont Month"/>
      <sheetName val="Du Pont YTD"/>
      <sheetName val="Du Pont Year LE's"/>
      <sheetName val="Du Pont Year BUD"/>
      <sheetName val="Data BUD"/>
      <sheetName val="Data Prev LE"/>
      <sheetName val="Data Latest 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Front Page"/>
      <sheetName val="Signature Sheet"/>
      <sheetName val="Setup"/>
      <sheetName val="WIP-CMW"/>
      <sheetName val="BoQ-6m Accelerated"/>
      <sheetName val="Action_"/>
      <sheetName val="COVER"/>
      <sheetName val="1 AREAS OF CONCERN"/>
      <sheetName val="2 CMW"/>
      <sheetName val="3 QUANTITY SHEET"/>
      <sheetName val="4 Contract summary"/>
      <sheetName val="5 SUMMARY"/>
      <sheetName val="6 DETAILED ANALYSYS"/>
      <sheetName val="7 Modifications"/>
      <sheetName val="8 Earthworks"/>
      <sheetName val="9 Concrete"/>
      <sheetName val="10 Fencing"/>
      <sheetName val="11 Break Test Ramp"/>
      <sheetName val="12 CASHFLOW"/>
      <sheetName val="13 CASHFLOW GRAPH"/>
      <sheetName val="12 CERT SUM"/>
      <sheetName val="13 SVR SI REGISTER"/>
      <sheetName val="14 SVR Register (Site)"/>
      <sheetName val="15 FINAL ACOUNT STATUS"/>
      <sheetName val="16 NEW RATES"/>
      <sheetName val="17 CLAIMS REG"/>
      <sheetName val="18 BOQ"/>
      <sheetName val="18 Detailed BOQ"/>
      <sheetName val="19 MAN HOURS"/>
      <sheetName val="20 MAN HOURS GRAPH (1)"/>
      <sheetName val="21 MAN HOURS GRAPH (2)"/>
      <sheetName val="P&amp;G's (Pro Rata)"/>
      <sheetName val="Escalation (Pro rata)"/>
      <sheetName val="18 Road Signs"/>
      <sheetName val="8 Acc Traffic"/>
      <sheetName val="9 Clear and Grub"/>
      <sheetName val="10 Drains"/>
      <sheetName val="11 Pref. Culverts"/>
      <sheetName val="12 Borrow Mat"/>
      <sheetName val="13 Mass Earth"/>
      <sheetName val="14 Pavement"/>
      <sheetName val="15 Pitching"/>
      <sheetName val="16 Gabions"/>
      <sheetName val="17 Fencing"/>
      <sheetName val="19 Finishing"/>
      <sheetName val="20 Testing"/>
      <sheetName val="21 CERT SUM"/>
      <sheetName val="22 SVR SI REGISTER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Labour Complement - Mine"/>
      <sheetName val="Labour Complement Shaft Sinkers"/>
      <sheetName val="Zim Prelims"/>
      <sheetName val="Expat Prelims"/>
      <sheetName val="Labour Complement &amp; Cashflow"/>
      <sheetName val="Cash Outflow"/>
      <sheetName val="Plant List"/>
      <sheetName val="General Parameters"/>
      <sheetName val="Plant Schedule"/>
      <sheetName val="Resources"/>
      <sheetName val="Prelims Summary"/>
      <sheetName val="Equipment"/>
      <sheetName val="Mobile Plant Workshop Tools"/>
      <sheetName val="RSA Lab Rates"/>
      <sheetName val="5x2.5 Conveyor Decline"/>
      <sheetName val="5x2.5 Cubby"/>
      <sheetName val="6x1.8 Decline"/>
      <sheetName val="6x1.8 Ledging"/>
      <sheetName val="5x2.8 Men &amp; Mat"/>
      <sheetName val="2x2 Orepass"/>
      <sheetName val="6x1.8 RAW"/>
      <sheetName val="12x1.8 B&amp;P Stope"/>
      <sheetName val="3x1.8 Travel Way"/>
      <sheetName val="Zim Lab Rates"/>
      <sheetName val="GHH Lab Rates"/>
      <sheetName val="Production Profile"/>
      <sheetName val="Profiles Bord&amp;Pillar"/>
      <sheetName val="PLANT"/>
      <sheetName val="Civil Plant Hire"/>
      <sheetName val="Materials Trans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Drilling Cycle"/>
      <sheetName val="Support Cycle "/>
      <sheetName val="Cleaning Cycle"/>
      <sheetName val="Total Cycle "/>
      <sheetName val="Mining Schedule"/>
      <sheetName val="m3 Schedule"/>
      <sheetName val="Tons Schedule"/>
      <sheetName val="PLANT"/>
      <sheetName val="LABOUR"/>
      <sheetName val="Capex"/>
      <sheetName val="Sheet4"/>
      <sheetName val="Residual Value"/>
      <sheetName val="SubContractors"/>
      <sheetName val="Plant take-over"/>
      <sheetName val="Cashflow 1&amp;2"/>
      <sheetName val="Cashflow 1"/>
      <sheetName val="Cashflow 2"/>
      <sheetName val="Working Calender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Base Calcs"/>
      <sheetName val="Escl Rates"/>
      <sheetName val="Base Rates"/>
      <sheetName val="Day Rates"/>
      <sheetName val="Plant List"/>
      <sheetName val="Rand Yard List"/>
      <sheetName val="Overall Cost Sum"/>
      <sheetName val="Unit Cost Sum"/>
      <sheetName val="Ins &amp; Other Costs"/>
      <sheetName val="Common Plant"/>
      <sheetName val="Sheet1"/>
      <sheetName val="Phase 1"/>
      <sheetName val="Phase 2"/>
      <sheetName val="Phase 3"/>
      <sheetName val="Phase 4"/>
      <sheetName val="Phase 5"/>
      <sheetName val="Phase 6"/>
      <sheetName val="Phase 7"/>
      <sheetName val="Phase 8"/>
      <sheetName val="Phase 9"/>
      <sheetName val="Phase 10"/>
      <sheetName val="Phase 11"/>
      <sheetName val="Phase 12"/>
      <sheetName val="Phase 13"/>
      <sheetName val="Phase 14"/>
      <sheetName val="Phase 15"/>
      <sheetName val="Phase 16"/>
      <sheetName val="Phase 17"/>
      <sheetName val="Phase 18"/>
      <sheetName val="Phase 19"/>
      <sheetName val="Phase 20"/>
      <sheetName val="Base_Calcs1"/>
      <sheetName val="Escl_Rates1"/>
      <sheetName val="Base_Rates1"/>
      <sheetName val="Day_Rates1"/>
      <sheetName val="Plant_List1"/>
      <sheetName val="Rand_Yard_List1"/>
      <sheetName val="Overall_Cost_Sum1"/>
      <sheetName val="Unit_Cost_Sum1"/>
      <sheetName val="Ins_&amp;_Other_Costs1"/>
      <sheetName val="Common_Plant1"/>
      <sheetName val="Phase_110"/>
      <sheetName val="Phase_21"/>
      <sheetName val="Phase_31"/>
      <sheetName val="Phase_41"/>
      <sheetName val="Phase_51"/>
      <sheetName val="Phase_61"/>
      <sheetName val="Phase_71"/>
      <sheetName val="Phase_81"/>
      <sheetName val="Phase_91"/>
      <sheetName val="Phase_101"/>
      <sheetName val="Phase_111"/>
      <sheetName val="Phase_121"/>
      <sheetName val="Phase_131"/>
      <sheetName val="Phase_141"/>
      <sheetName val="Phase_151"/>
      <sheetName val="Phase_161"/>
      <sheetName val="Phase_171"/>
      <sheetName val="Phase_181"/>
      <sheetName val="Phase_191"/>
      <sheetName val="Phase_201"/>
      <sheetName val="Base_Calcs"/>
      <sheetName val="Escl_Rates"/>
      <sheetName val="Base_Rates"/>
      <sheetName val="Day_Rates"/>
      <sheetName val="Plant_List"/>
      <sheetName val="Rand_Yard_List"/>
      <sheetName val="Overall_Cost_Sum"/>
      <sheetName val="Unit_Cost_Sum"/>
      <sheetName val="Ins_&amp;_Other_Costs"/>
      <sheetName val="Common_Plant"/>
      <sheetName val="Phase_1"/>
      <sheetName val="Phase_2"/>
      <sheetName val="Phase_3"/>
      <sheetName val="Phase_4"/>
      <sheetName val="Phase_5"/>
      <sheetName val="Phase_6"/>
      <sheetName val="Phase_7"/>
      <sheetName val="Phase_8"/>
      <sheetName val="Phase_9"/>
      <sheetName val="Phase_10"/>
      <sheetName val="Phase_11"/>
      <sheetName val="Phase_12"/>
      <sheetName val="Phase_13"/>
      <sheetName val="Phase_14"/>
      <sheetName val="Phase_15"/>
      <sheetName val="Phase_16"/>
      <sheetName val="Phase_17"/>
      <sheetName val="Phase_18"/>
      <sheetName val="Phase_19"/>
      <sheetName val="Phase_20"/>
      <sheetName val="Base_Calcs2"/>
      <sheetName val="Escl_Rates2"/>
      <sheetName val="Base_Rates2"/>
      <sheetName val="Day_Rates2"/>
      <sheetName val="Plant_List2"/>
      <sheetName val="Rand_Yard_List2"/>
      <sheetName val="Overall_Cost_Sum2"/>
      <sheetName val="Unit_Cost_Sum2"/>
      <sheetName val="Ins_&amp;_Other_Costs2"/>
      <sheetName val="Common_Plant2"/>
      <sheetName val="Phase_112"/>
      <sheetName val="Phase_22"/>
      <sheetName val="Phase_32"/>
      <sheetName val="Phase_42"/>
      <sheetName val="Phase_52"/>
      <sheetName val="Phase_62"/>
      <sheetName val="Phase_72"/>
      <sheetName val="Phase_82"/>
      <sheetName val="Phase_92"/>
      <sheetName val="Phase_102"/>
      <sheetName val="Phase_113"/>
      <sheetName val="Phase_122"/>
      <sheetName val="Phase_132"/>
      <sheetName val="Phase_142"/>
      <sheetName val="Phase_152"/>
      <sheetName val="Phase_162"/>
      <sheetName val="Phase_172"/>
      <sheetName val="Phase_182"/>
      <sheetName val="Phase_192"/>
      <sheetName val="Phase_202"/>
      <sheetName val="Base_Calcs3"/>
      <sheetName val="Escl_Rates3"/>
      <sheetName val="Base_Rates3"/>
      <sheetName val="Day_Rates3"/>
      <sheetName val="Plant_List3"/>
      <sheetName val="Rand_Yard_List3"/>
      <sheetName val="Overall_Cost_Sum3"/>
      <sheetName val="Unit_Cost_Sum3"/>
      <sheetName val="Ins_&amp;_Other_Costs3"/>
      <sheetName val="Common_Plant3"/>
      <sheetName val="Phase_114"/>
      <sheetName val="Phase_23"/>
      <sheetName val="Phase_33"/>
      <sheetName val="Phase_43"/>
      <sheetName val="Phase_53"/>
      <sheetName val="Phase_63"/>
      <sheetName val="Phase_73"/>
      <sheetName val="Phase_83"/>
      <sheetName val="Phase_93"/>
      <sheetName val="Phase_103"/>
      <sheetName val="Phase_115"/>
      <sheetName val="Phase_123"/>
      <sheetName val="Phase_133"/>
      <sheetName val="Phase_143"/>
      <sheetName val="Phase_153"/>
      <sheetName val="Phase_163"/>
      <sheetName val="Phase_173"/>
      <sheetName val="Phase_183"/>
      <sheetName val="Phase_193"/>
      <sheetName val="Phase_203"/>
      <sheetName val="RVa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Letters "/>
      <sheetName val="Cover"/>
      <sheetName val="Tendencias"/>
      <sheetName val="Summary"/>
      <sheetName val="Backup"/>
      <sheetName val="Backup(1)"/>
      <sheetName val="Working"/>
      <sheetName val="NewBudget"/>
      <sheetName val="Module1"/>
      <sheetName val="Sch.10(2)"/>
      <sheetName val="Summary of 002"/>
      <sheetName val="Summary of elements"/>
      <sheetName val="Letters_1"/>
      <sheetName val="Sch_10(2)1"/>
      <sheetName val="Letters_"/>
      <sheetName val="Sch_10(2)"/>
      <sheetName val="Summary_of_002"/>
      <sheetName val="Summary_of_elements"/>
      <sheetName val="Letters_3"/>
      <sheetName val="Sch_10(2)3"/>
      <sheetName val="Letters_2"/>
      <sheetName val="Sch_10(2)2"/>
      <sheetName val="Summary_of_0021"/>
      <sheetName val="Summary_of_elements1"/>
      <sheetName val="Summary_of_0022"/>
      <sheetName val="Summary_of_elements2"/>
      <sheetName val="Letters_4"/>
      <sheetName val="Sch_10(2)4"/>
      <sheetName val="Summary_of_0023"/>
      <sheetName val="Summary_of_elements3"/>
      <sheetName val="Help Sheet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Generic Type 1-2"/>
      <sheetName val="Generic Type 2-3"/>
      <sheetName val="Materials of Constr"/>
      <sheetName val="Plant Areas"/>
      <sheetName val="Duty Point &amp; Size No"/>
      <sheetName val="Equipment List"/>
      <sheetName val="No. Sort"/>
      <sheetName val="Drive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Cash Flow"/>
      <sheetName val="140"/>
      <sheetName val="M10 Open pit cost model"/>
      <sheetName val="1m cut (Conc) Q1"/>
      <sheetName val="1.2m Cut Q1"/>
      <sheetName val="1.2m Cut (Conc) Q2"/>
      <sheetName val="1.2m Cut (Conc) Q3"/>
      <sheetName val="1.2m Cut Sum Q3"/>
      <sheetName val="1.2m Cut (MCC)"/>
      <sheetName val="1.4m Cut (Conc) Q1"/>
      <sheetName val="1.4m Cut (Conc) Q3"/>
      <sheetName val="1.4m Cut (Conc) Q5"/>
      <sheetName val="1.4m Cut (Conc) Q6)"/>
      <sheetName val="1.4m 50kt Q4"/>
      <sheetName val="1.4m Cut Sum Q4"/>
      <sheetName val="Summary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Calcs"/>
      <sheetName val="Lom_Graphs"/>
      <sheetName val="Summary"/>
      <sheetName val="Plan_1st_Year"/>
      <sheetName val="Plan_2nd_3rd_4th_5th_Year"/>
      <sheetName val="Graphs"/>
      <sheetName val="Graph_Data"/>
      <sheetName val="Other_Sources"/>
      <sheetName val="S BELTS"/>
      <sheetName val="Tables"/>
      <sheetName val="Criteria"/>
      <sheetName val="Report"/>
      <sheetName val="S_BELTS1"/>
      <sheetName val="S_BELTS"/>
      <sheetName val="S_BELTS2"/>
      <sheetName val="S_BELTS3"/>
      <sheetName val="Rates &amp; Fac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AVINGS &amp; ADDS (2)"/>
      <sheetName val="Sanitech"/>
      <sheetName val="EQP-Dev"/>
      <sheetName val="EQP-Site Est"/>
      <sheetName val="PLANT utilisation"/>
      <sheetName val="PLANT Comparison"/>
      <sheetName val="PLANT RUNNING"/>
      <sheetName val="Mining"/>
      <sheetName val="DRA COSTS"/>
      <sheetName val="PROJECT"/>
      <sheetName val="Plant schedule (2)"/>
      <sheetName val="Labour Table"/>
      <sheetName val="Cost"/>
      <sheetName val="EQP-Dev(Submission)"/>
      <sheetName val="EQP-Site Est(Submission)"/>
      <sheetName val="Plant schedule"/>
      <sheetName val="Lab Rates"/>
      <sheetName val="Lab Rates Table"/>
      <sheetName val="Labour Table (2)"/>
      <sheetName val="Sheet1"/>
      <sheetName val="Sheet2"/>
      <sheetName val="SAVINGS_&amp;_ADDS_(2)1"/>
      <sheetName val="EQP-Site_Est1"/>
      <sheetName val="PLANT_utilisation1"/>
      <sheetName val="PLANT_Comparison1"/>
      <sheetName val="PLANT_RUNNING1"/>
      <sheetName val="DRA_COSTS1"/>
      <sheetName val="Plant_schedule_(2)1"/>
      <sheetName val="Labour_Table1"/>
      <sheetName val="EQP-Site_Est(Submission)1"/>
      <sheetName val="Plant_schedule1"/>
      <sheetName val="Lab_Rates1"/>
      <sheetName val="Lab_Rates_Table1"/>
      <sheetName val="Labour_Table_(2)1"/>
      <sheetName val="SAVINGS_&amp;_ADDS_(2)"/>
      <sheetName val="EQP-Site_Est"/>
      <sheetName val="PLANT_utilisation"/>
      <sheetName val="PLANT_Comparison"/>
      <sheetName val="PLANT_RUNNING"/>
      <sheetName val="DRA_COSTS"/>
      <sheetName val="Plant_schedule_(2)"/>
      <sheetName val="Labour_Table"/>
      <sheetName val="EQP-Site_Est(Submission)"/>
      <sheetName val="Plant_schedule"/>
      <sheetName val="Lab_Rates"/>
      <sheetName val="Lab_Rates_Table"/>
      <sheetName val="Labour_Table_(2)"/>
      <sheetName val="SAVINGS_&amp;_ADDS_(2)2"/>
      <sheetName val="EQP-Site_Est2"/>
      <sheetName val="PLANT_utilisation2"/>
      <sheetName val="PLANT_Comparison2"/>
      <sheetName val="PLANT_RUNNING2"/>
      <sheetName val="DRA_COSTS2"/>
      <sheetName val="Plant_schedule_(2)2"/>
      <sheetName val="Labour_Table2"/>
      <sheetName val="EQP-Site_Est(Submission)2"/>
      <sheetName val="Plant_schedule2"/>
      <sheetName val="Lab_Rates2"/>
      <sheetName val="Lab_Rates_Table2"/>
      <sheetName val="Labour_Table_(2)2"/>
      <sheetName val="SAVINGS_&amp;_ADDS_(2)3"/>
      <sheetName val="EQP-Site_Est3"/>
      <sheetName val="PLANT_utilisation3"/>
      <sheetName val="PLANT_Comparison3"/>
      <sheetName val="PLANT_RUNNING3"/>
      <sheetName val="DRA_COSTS3"/>
      <sheetName val="Plant_schedule_(2)3"/>
      <sheetName val="Labour_Table3"/>
      <sheetName val="EQP-Site_Est(Submission)3"/>
      <sheetName val="Plant_schedule3"/>
      <sheetName val="Lab_Rates3"/>
      <sheetName val="Lab_Rates_Table3"/>
      <sheetName val="Labour_Table_(2)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Graphs"/>
      <sheetName val="Report Summary"/>
      <sheetName val="Report Detail"/>
      <sheetName val="Capex Item List"/>
      <sheetName val="Select EBIT Area"/>
      <sheetName val="Select Capex Category"/>
      <sheetName val="Fixed per Capex Cat"/>
      <sheetName val="Fixed per Ebit Area"/>
      <sheetName val="Report 1 Cross 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liverables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Haulage"/>
      <sheetName val="Cross cut"/>
      <sheetName val="Box hole"/>
      <sheetName val="Travelling way"/>
      <sheetName val="SPD"/>
      <sheetName val="Raise"/>
      <sheetName val="Summary"/>
      <sheetName val="MatPrice"/>
      <sheetName val="MatGL"/>
      <sheetName val="cost per meter f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ch.1(1)"/>
      <sheetName val="Sch.2(1)"/>
      <sheetName val="Sch.3(1)"/>
      <sheetName val="Sch.3(1)Sum"/>
      <sheetName val="Sch.4(1)"/>
      <sheetName val="Sch.4(1)Sum"/>
      <sheetName val="Sch.5(1)"/>
      <sheetName val="Sch.5(1)Sum"/>
      <sheetName val="Sch.6(1)"/>
      <sheetName val="Sch.7"/>
      <sheetName val="Sch.7(1)Sum"/>
      <sheetName val="Sch.8(1)"/>
      <sheetName val="Sch.9(1)"/>
      <sheetName val="Sch.9(1)Sum"/>
      <sheetName val="Sch.10(1)"/>
      <sheetName val="Sch.11(1)"/>
      <sheetName val="Sch.12(1)"/>
      <sheetName val="Ten.1Sum."/>
      <sheetName val="Sch.1(2)"/>
      <sheetName val="Sch.10(2)"/>
      <sheetName val="Sch.10(2)Sum."/>
      <sheetName val="Sch.11(2)"/>
      <sheetName val="Sch.12(2)"/>
      <sheetName val="Sch.13(2)"/>
      <sheetName val="Sch.14(2)"/>
      <sheetName val="Ten.2Sum."/>
      <sheetName val="Item No. (Macro)"/>
      <sheetName val="Insert row (Macro)"/>
      <sheetName val="Sch_1(1)"/>
      <sheetName val="Sch_2(1)"/>
      <sheetName val="Sch_3(1)"/>
      <sheetName val="Sch_3(1)Sum"/>
      <sheetName val="Sch_4(1)"/>
      <sheetName val="Sch_4(1)Sum"/>
      <sheetName val="Sch_5(1)"/>
      <sheetName val="Sch_5(1)Sum"/>
      <sheetName val="Sch_6(1)"/>
      <sheetName val="Sch_7"/>
      <sheetName val="Sch_7(1)Sum"/>
      <sheetName val="Sch_8(1)"/>
      <sheetName val="Sch_9(1)"/>
      <sheetName val="Sch_9(1)Sum"/>
      <sheetName val="Sch_10(1)"/>
      <sheetName val="Sch_11(1)"/>
      <sheetName val="Sch_12(1)"/>
      <sheetName val="Ten_1Sum_"/>
      <sheetName val="Sch_1(2)"/>
      <sheetName val="Sch_10(2)"/>
      <sheetName val="Sch_10(2)Sum_"/>
      <sheetName val="Sch_11(2)"/>
      <sheetName val="Sch_12(2)"/>
      <sheetName val="Sch_13(2)"/>
      <sheetName val="Sch_14(2)"/>
      <sheetName val="Ten_2Sum_"/>
      <sheetName val="Item_No__(Macro)"/>
      <sheetName val="Insert_row_(Macro)"/>
      <sheetName val="Sch_1(1)1"/>
      <sheetName val="Sch_2(1)1"/>
      <sheetName val="Sch_3(1)1"/>
      <sheetName val="Sch_3(1)Sum1"/>
      <sheetName val="Sch_4(1)1"/>
      <sheetName val="Sch_4(1)Sum1"/>
      <sheetName val="Sch_5(1)1"/>
      <sheetName val="Sch_5(1)Sum1"/>
      <sheetName val="Sch_6(1)1"/>
      <sheetName val="Sch_71"/>
      <sheetName val="Sch_7(1)Sum1"/>
      <sheetName val="Sch_8(1)1"/>
      <sheetName val="Sch_9(1)1"/>
      <sheetName val="Sch_9(1)Sum1"/>
      <sheetName val="Sch_10(1)1"/>
      <sheetName val="Sch_11(1)1"/>
      <sheetName val="Sch_12(1)1"/>
      <sheetName val="Ten_1Sum_1"/>
      <sheetName val="Sch_1(2)1"/>
      <sheetName val="Sch_10(2)1"/>
      <sheetName val="Sch_10(2)Sum_1"/>
      <sheetName val="Sch_11(2)1"/>
      <sheetName val="Sch_12(2)1"/>
      <sheetName val="Sch_13(2)1"/>
      <sheetName val="Sch_14(2)1"/>
      <sheetName val="Ten_2Sum_1"/>
      <sheetName val="Item_No__(Macro)1"/>
      <sheetName val="Insert_row_(Macro)1"/>
      <sheetName val="Sch_1(1)3"/>
      <sheetName val="Sch_2(1)3"/>
      <sheetName val="Sch_3(1)3"/>
      <sheetName val="Sch_3(1)Sum3"/>
      <sheetName val="Sch_4(1)3"/>
      <sheetName val="Sch_4(1)Sum3"/>
      <sheetName val="Sch_5(1)3"/>
      <sheetName val="Sch_5(1)Sum3"/>
      <sheetName val="Sch_6(1)3"/>
      <sheetName val="Sch_73"/>
      <sheetName val="Sch_7(1)Sum3"/>
      <sheetName val="Sch_8(1)3"/>
      <sheetName val="Sch_9(1)3"/>
      <sheetName val="Sch_9(1)Sum3"/>
      <sheetName val="Sch_10(1)3"/>
      <sheetName val="Sch_11(1)3"/>
      <sheetName val="Sch_12(1)3"/>
      <sheetName val="Ten_1Sum_3"/>
      <sheetName val="Sch_1(2)3"/>
      <sheetName val="Sch_10(2)3"/>
      <sheetName val="Sch_10(2)Sum_3"/>
      <sheetName val="Sch_11(2)3"/>
      <sheetName val="Sch_12(2)3"/>
      <sheetName val="Sch_13(2)3"/>
      <sheetName val="Sch_14(2)3"/>
      <sheetName val="Ten_2Sum_3"/>
      <sheetName val="Item_No__(Macro)3"/>
      <sheetName val="Insert_row_(Macro)3"/>
      <sheetName val="Sch_1(1)2"/>
      <sheetName val="Sch_2(1)2"/>
      <sheetName val="Sch_3(1)2"/>
      <sheetName val="Sch_3(1)Sum2"/>
      <sheetName val="Sch_4(1)2"/>
      <sheetName val="Sch_4(1)Sum2"/>
      <sheetName val="Sch_5(1)2"/>
      <sheetName val="Sch_5(1)Sum2"/>
      <sheetName val="Sch_6(1)2"/>
      <sheetName val="Sch_72"/>
      <sheetName val="Sch_7(1)Sum2"/>
      <sheetName val="Sch_8(1)2"/>
      <sheetName val="Sch_9(1)2"/>
      <sheetName val="Sch_9(1)Sum2"/>
      <sheetName val="Sch_10(1)2"/>
      <sheetName val="Sch_11(1)2"/>
      <sheetName val="Sch_12(1)2"/>
      <sheetName val="Ten_1Sum_2"/>
      <sheetName val="Sch_1(2)2"/>
      <sheetName val="Sch_10(2)2"/>
      <sheetName val="Sch_10(2)Sum_2"/>
      <sheetName val="Sch_11(2)2"/>
      <sheetName val="Sch_12(2)2"/>
      <sheetName val="Sch_13(2)2"/>
      <sheetName val="Sch_14(2)2"/>
      <sheetName val="Ten_2Sum_2"/>
      <sheetName val="Item_No__(Macro)2"/>
      <sheetName val="Insert_row_(Macro)2"/>
      <sheetName val="Sch_1(1)4"/>
      <sheetName val="Sch_2(1)4"/>
      <sheetName val="Sch_3(1)4"/>
      <sheetName val="Sch_3(1)Sum4"/>
      <sheetName val="Sch_4(1)4"/>
      <sheetName val="Sch_4(1)Sum4"/>
      <sheetName val="Sch_5(1)4"/>
      <sheetName val="Sch_5(1)Sum4"/>
      <sheetName val="Sch_6(1)4"/>
      <sheetName val="Sch_74"/>
      <sheetName val="Sch_7(1)Sum4"/>
      <sheetName val="Sch_8(1)4"/>
      <sheetName val="Sch_9(1)4"/>
      <sheetName val="Sch_9(1)Sum4"/>
      <sheetName val="Sch_10(1)4"/>
      <sheetName val="Sch_11(1)4"/>
      <sheetName val="Sch_12(1)4"/>
      <sheetName val="Ten_1Sum_4"/>
      <sheetName val="Sch_1(2)4"/>
      <sheetName val="Sch_10(2)4"/>
      <sheetName val="Sch_10(2)Sum_4"/>
      <sheetName val="Sch_11(2)4"/>
      <sheetName val="Sch_12(2)4"/>
      <sheetName val="Sch_13(2)4"/>
      <sheetName val="Sch_14(2)4"/>
      <sheetName val="Ten_2Sum_4"/>
      <sheetName val="Item_No__(Macro)4"/>
      <sheetName val="Insert_row_(Macro)4"/>
      <sheetName val="Cover Capital Cos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Agreement"/>
      <sheetName val="Schedule 1 - P &amp; G"/>
      <sheetName val="Schedule 2 - Civil Works"/>
      <sheetName val="Schedule 3 - Conveyor 14S100"/>
      <sheetName val="Schedule 3 - Conveyor 14S10 Ptg"/>
      <sheetName val="Schedule 4 - Conveyor 4VS300"/>
      <sheetName val="Schedule 4 - Conveyor 4VS30 Ptg"/>
      <sheetName val="Schedule 5 - Silo Top &amp; Feeder "/>
      <sheetName val="Schedule 5 - Silo Top &amp; Fee Ptg"/>
      <sheetName val="Schedule 6 - Conveyor 4V1200"/>
      <sheetName val="Schedule 6 - Conveyor 4V120 Ptg"/>
      <sheetName val="Schedule 7 - Site Modifications"/>
      <sheetName val="Final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rilling Rates"/>
      <sheetName val="20CBlockFY06"/>
      <sheetName val="20CBlockFY07"/>
      <sheetName val="20CBlockFY08"/>
      <sheetName val="BPFY2006"/>
      <sheetName val="BPFY07"/>
      <sheetName val="BPFY08"/>
      <sheetName val="BPFY2009"/>
      <sheetName val="BPFY2010"/>
      <sheetName val="BPsum"/>
      <sheetName val="Factors"/>
      <sheetName val="Coeff"/>
      <sheetName val="SUMMARY"/>
      <sheetName val="Bill of Quantities"/>
      <sheetName val="进场费用A1.1"/>
      <sheetName val="Cover-N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Coeff"/>
      <sheetName val="Escal"/>
      <sheetName val="Phases"/>
      <sheetName val="Phase Gannt"/>
      <sheetName val="MLabNos"/>
      <sheetName val="Costs To P&amp;G"/>
      <sheetName val="Lab_Schedule"/>
      <sheetName val="Lab_Sched_Back"/>
      <sheetName val="All_Salaried"/>
      <sheetName val="All_Daily"/>
      <sheetName val="All_Cat1_8"/>
      <sheetName val="Management_Contract_Rates"/>
      <sheetName val="Sunday Work"/>
      <sheetName val="Winder Installation"/>
      <sheetName val="Daywork Rates"/>
      <sheetName val="Managment Example"/>
      <sheetName val="BasicSal"/>
      <sheetName val="POffice"/>
      <sheetName val="JGrade to DMapp"/>
      <sheetName val="CCS_Export"/>
      <sheetName val="CCS_Exp_D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 R per Metre"/>
      <sheetName val="R per cube"/>
      <sheetName val="names"/>
      <sheetName val="SapTotal cost AUG "/>
      <sheetName val="Aug SAP Actuals week 1"/>
      <sheetName val="Aug SAP Actuals week 2"/>
      <sheetName val="Aug Sap Actuals week 3"/>
      <sheetName val="Aug Sap Actuals week 4"/>
      <sheetName val="AUG SAP  Actuals week 5 "/>
      <sheetName val="CBE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Front Page"/>
      <sheetName val="Signature Sheet"/>
      <sheetName val="Setup"/>
      <sheetName val="WIP-CMW Example"/>
      <sheetName val="CONTRACTUAL WIP-CMW"/>
      <sheetName val="Action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QCA Queries"/>
      <sheetName val="General Parameters"/>
      <sheetName val="Cash Outflow"/>
      <sheetName val="T1 - Production Profile"/>
      <sheetName val="P&amp;G"/>
      <sheetName val="Labour Qty"/>
      <sheetName val="Labour Amount"/>
      <sheetName val="L1 Labour - Mine"/>
      <sheetName val="L2 Labour Shaft Sinkers"/>
      <sheetName val="P1 Plant Schedule"/>
      <sheetName val="P2 Plant List"/>
      <sheetName val="C1 - Consumables"/>
      <sheetName val="E1 Equipment"/>
      <sheetName val="E2 Mobile Plant Workshop Tools"/>
      <sheetName val="Q1 CAP Footprint Cost"/>
      <sheetName val="Q2 Strike CV"/>
      <sheetName val="Q3 Strike Piping"/>
      <sheetName val="Q4 Decline CV"/>
      <sheetName val="Q5 Electricals"/>
      <sheetName val="CAP Footprint Cost"/>
      <sheetName val="Q PH40 labour"/>
      <sheetName val="Zim Lab Rates"/>
      <sheetName val="RSA Lab Rates"/>
      <sheetName val="6mW x 2.5mH Conveyor Decline"/>
      <sheetName val="5mW x 2.5mH Cubby"/>
      <sheetName val="6mW x 2.5mH Men &amp; Mat Decline"/>
      <sheetName val="6mW x 1.8mH Ledging"/>
      <sheetName val="5x2.8 Men &amp; Mat"/>
      <sheetName val="4mW x 4mW Orepass"/>
      <sheetName val="4mW x 2.5mH Ramp"/>
      <sheetName val="6mW x 1.8mH RAW"/>
      <sheetName val="3x1.8 Travel Way"/>
      <sheetName val="GHH Lab Rates"/>
      <sheetName val="12x1.8 B&amp;P Stope"/>
      <sheetName val="Resources"/>
      <sheetName val="PLANT"/>
      <sheetName val="Civil Plant Hire"/>
      <sheetName val="Materials Transpor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  <sheetName val="Cash~Flo"/>
      <sheetName val="Basis"/>
      <sheetName val="Prog"/>
      <sheetName val="Data"/>
      <sheetName val="Input"/>
      <sheetName val="Risk input"/>
      <sheetName val="110"/>
      <sheetName val="120"/>
      <sheetName val="122"/>
      <sheetName val="130"/>
      <sheetName val="140"/>
      <sheetName val="150"/>
      <sheetName val="210"/>
      <sheetName val="220"/>
      <sheetName val="240"/>
      <sheetName val="290"/>
      <sheetName val="310"/>
      <sheetName val="390"/>
      <sheetName val="620"/>
      <sheetName val="650"/>
      <sheetName val="660"/>
      <sheetName val="810"/>
      <sheetName val="820"/>
      <sheetName val="840"/>
      <sheetName val="850"/>
      <sheetName val="860"/>
      <sheetName val="880"/>
      <sheetName val="890"/>
      <sheetName val="1740"/>
      <sheetName val="930"/>
      <sheetName val="Factors"/>
      <sheetName val="Notes"/>
      <sheetName val="Engineering Maintenance"/>
      <sheetName val="Risk_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chedule 2A incl 5% penalty"/>
      <sheetName val="WHT incl 5% penalty"/>
      <sheetName val="schedule 2B incl 5% penalty"/>
      <sheetName val="fixed  "/>
      <sheetName val="time"/>
      <sheetName val="Equipment List"/>
      <sheetName val="Buy-outs List"/>
      <sheetName val="Crusher Cons"/>
      <sheetName val="Appendix 4"/>
      <sheetName val="Team Hours"/>
      <sheetName val="Appendix 7"/>
      <sheetName val="Schedule 2C"/>
      <sheetName val="Schedule 2C-2"/>
      <sheetName val="Schedule 2C-3"/>
      <sheetName val="Schedule 2D"/>
      <sheetName val="Schedule 2F"/>
      <sheetName val="Shipping List"/>
      <sheetName val="CashFlow"/>
      <sheetName val="Schedule 2H"/>
      <sheetName val="Schedule 2K"/>
      <sheetName val="Schedule 2P"/>
      <sheetName val="Insurance"/>
      <sheetName val="Schedule 2A"/>
      <sheetName val="WHT"/>
      <sheetName val="schedule 2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Drilling Cycle"/>
      <sheetName val="Support Cycle "/>
      <sheetName val="Cleaning Cycle"/>
      <sheetName val="Total Cycle "/>
      <sheetName val="Mining Schedule"/>
      <sheetName val="m3 Schedule"/>
      <sheetName val="Tons Schedule"/>
      <sheetName val="PLANT"/>
      <sheetName val="LABOUR"/>
      <sheetName val="Capex"/>
      <sheetName val="Sheet4"/>
      <sheetName val="Residual Value"/>
      <sheetName val="SubContractors"/>
      <sheetName val="Plant take-over"/>
      <sheetName val="Cashflow 1&amp;2"/>
      <sheetName val="Cashflow 1"/>
      <sheetName val="Cashflow 2"/>
      <sheetName val="Working Calender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Jumbo No Supp"/>
      <sheetName val="JumboPatt5"/>
      <sheetName val="JumboPatt4"/>
      <sheetName val="JumboPatt3"/>
      <sheetName val="JumboPatt2"/>
      <sheetName val="JumboPatt1"/>
      <sheetName val="Hoist Cycle"/>
      <sheetName val="VShh"/>
      <sheetName val="Jumbo_No_Supp"/>
      <sheetName val="Hoist_Cycl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ATTRIBUTES"/>
    </sheetNames>
    <sheetDataSet>
      <sheetData sheetId="0"/>
      <sheetData sheetId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Front Page"/>
      <sheetName val="Signature Sheet"/>
      <sheetName val="Setup"/>
      <sheetName val="WIP-CMW Example"/>
      <sheetName val="CONTRACTUAL WIP-CMW"/>
      <sheetName val="Action_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Coeff"/>
      <sheetName val="Escal"/>
      <sheetName val="Phases"/>
      <sheetName val="Phase Gannt"/>
      <sheetName val="MLabNos"/>
      <sheetName val="Costs To P&amp;G"/>
      <sheetName val="Lab_Schedule"/>
      <sheetName val="Lab_Sched_Back"/>
      <sheetName val="All_Salaried"/>
      <sheetName val="All_Daily"/>
      <sheetName val="All_Cat1_8"/>
      <sheetName val="Management_Contract_Rates"/>
      <sheetName val="Sunday Work"/>
      <sheetName val="Winder Installation"/>
      <sheetName val="Daywork Rates"/>
      <sheetName val="Managment Example"/>
      <sheetName val="BasicSal"/>
      <sheetName val="POffice"/>
      <sheetName val="JGrade to DMapp"/>
      <sheetName val="CCS_Export"/>
      <sheetName val="CCS_Exp_D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Covering Letter"/>
      <sheetName val="Cover"/>
      <sheetName val="Cashflow"/>
      <sheetName val="Earned Value"/>
      <sheetName val="Cert &amp; Payment Records"/>
      <sheetName val="Compensation Events"/>
      <sheetName val="Escalation Raisebore"/>
      <sheetName val="Summary"/>
      <sheetName val="Sub Sum 1"/>
      <sheetName val=" S1 BILL 1"/>
      <sheetName val="S1 BILL 2"/>
      <sheetName val="S2 BILL 1"/>
      <sheetName val="S2 BILL 2"/>
      <sheetName val="S2 BILL 3"/>
      <sheetName val="Sub Sum 2"/>
      <sheetName val="SEC 1 - BILL 1"/>
      <sheetName val="SEC 1 - BILL 2"/>
      <sheetName val="SEC 2 - BILL 1 "/>
      <sheetName val="SEC 2 - BILL 2"/>
      <sheetName val="SEC 2 - BILL 3"/>
      <sheetName val="SEC 2 - BILL 4"/>
      <sheetName val="SEC 2 - BILL 5"/>
      <sheetName val="SEC 2 - BILL 6"/>
      <sheetName val="SEC 2 - BILL 7"/>
      <sheetName val="Covering_Letter"/>
      <sheetName val="Earned_Value"/>
      <sheetName val="Cert_&amp;_Payment_Records"/>
      <sheetName val="Compensation_Events"/>
      <sheetName val="Escalation_Raisebore"/>
      <sheetName val="Sub_Sum_1"/>
      <sheetName val="_S1_BILL_1"/>
      <sheetName val="S1_BILL_2"/>
      <sheetName val="S2_BILL_1"/>
      <sheetName val="S2_BILL_2"/>
      <sheetName val="S2_BILL_3"/>
      <sheetName val="Sub_Sum_2"/>
      <sheetName val="SEC_1_-_BILL_1"/>
      <sheetName val="SEC_1_-_BILL_2"/>
      <sheetName val="SEC_2_-_BILL_1_"/>
      <sheetName val="SEC_2_-_BILL_2"/>
      <sheetName val="SEC_2_-_BILL_3"/>
      <sheetName val="SEC_2_-_BILL_4"/>
      <sheetName val="SEC_2_-_BILL_5"/>
      <sheetName val="SEC_2_-_BILL_6"/>
      <sheetName val="SEC_2_-_BILL_7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und Application Forms"/>
      <sheetName val="Summary TH"/>
      <sheetName val="Sub Head 1"/>
      <sheetName val="Sub Head 2"/>
      <sheetName val="Sub Head 3"/>
      <sheetName val="Sub Head 4"/>
      <sheetName val="Sub Head 5"/>
      <sheetName val="Sub Head 6"/>
      <sheetName val="Sub Head 7"/>
      <sheetName val="Sub Head 8"/>
      <sheetName val="Sub Head 9"/>
      <sheetName val="Summary (3)"/>
      <sheetName val="Summary (2)"/>
      <sheetName val="Summaryold"/>
      <sheetName val="CO CODES"/>
      <sheetName val="signature"/>
      <sheetName val="SOFA"/>
      <sheetName val="Project Summary Cost"/>
      <sheetName val="Subhead 1"/>
      <sheetName val="Subhead 2"/>
      <sheetName val="Subhead 3"/>
      <sheetName val="Subhead 4"/>
      <sheetName val="Subhead 5"/>
      <sheetName val="Subhead 6"/>
      <sheetName val="Subhead 7"/>
      <sheetName val="Subhead 8 (2)"/>
      <sheetName val="Takenout on 01Dec2010"/>
      <sheetName val="Subhead 9 "/>
      <sheetName val="Subhead 10"/>
      <sheetName val="Subhead 11"/>
      <sheetName val="Subhead 12"/>
      <sheetName val="Subhead 13"/>
      <sheetName val="Subhead 70"/>
      <sheetName val="Subhead 72"/>
      <sheetName val="Subhead 78"/>
      <sheetName val="Subhead 85"/>
      <sheetName val="Subhead 90"/>
      <sheetName val="Subhead 99"/>
      <sheetName val="Indices"/>
      <sheetName val="Name Convention for Excavations"/>
      <sheetName val="P&amp;G's Calcs"/>
      <sheetName val="Contingency1"/>
      <sheetName val="Material &amp; Services Cost"/>
      <sheetName val="60Ktpm POP (2)"/>
      <sheetName val="WBS Standard"/>
      <sheetName val="CF Graph"/>
      <sheetName val="Chart1"/>
      <sheetName val="Cashflow"/>
      <sheetName val="36m Cash Flow"/>
      <sheetName val="36 Months Cash Flow"/>
      <sheetName val="Pipe Brakets"/>
      <sheetName val="Mining Schedule-60kpm"/>
      <sheetName val="Sheet1"/>
      <sheetName val="Owners Cost"/>
      <sheetName val="New Mining Schedule21Jan2010"/>
      <sheetName val="Mining SCH "/>
      <sheetName val="Calender &amp; Name convention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liverables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08 - Elect"/>
      <sheetName val="All1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P&amp; G'S"/>
      <sheetName val="750"/>
      <sheetName val="BINS"/>
      <sheetName val="EQUIP"/>
      <sheetName val="ratio checks"/>
      <sheetName val="Coeff"/>
      <sheetName val="BasicSal"/>
      <sheetName val="CCS_Export"/>
      <sheetName val="Manhour Monthly Graphs"/>
      <sheetName val="Cash Flow and Escalation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5"/>
  <sheetViews>
    <sheetView showGridLines="0" view="pageBreakPreview" zoomScale="120" zoomScaleNormal="100" topLeftCell="A106" workbookViewId="0">
      <selection activeCell="F117" sqref="F117"/>
    </sheetView>
  </sheetViews>
  <sheetFormatPr defaultColWidth="9.11111111111111" defaultRowHeight="11.4" outlineLevelCol="6"/>
  <cols>
    <col min="1" max="1" width="13.3333333333333" style="885" customWidth="1"/>
    <col min="2" max="2" width="12.3333333333333" style="885" customWidth="1"/>
    <col min="3" max="3" width="35.4444444444444" style="886" customWidth="1"/>
    <col min="4" max="4" width="9.66666666666667" style="887" customWidth="1"/>
    <col min="5" max="5" width="13.8888888888889" style="888" customWidth="1"/>
    <col min="6" max="6" width="13.1111111111111" style="889" customWidth="1"/>
    <col min="7" max="7" width="14.6666666666667" style="889" customWidth="1"/>
    <col min="8" max="16384" width="9.11111111111111" style="890"/>
  </cols>
  <sheetData>
    <row r="1" s="883" customFormat="1" ht="12" spans="1:7">
      <c r="A1" s="891"/>
      <c r="B1" s="892"/>
      <c r="C1" s="893"/>
      <c r="D1" s="894"/>
      <c r="E1" s="895"/>
      <c r="F1" s="896"/>
      <c r="G1" s="896"/>
    </row>
    <row r="2" s="883" customFormat="1" ht="12" spans="1:6">
      <c r="A2" s="892"/>
      <c r="B2" s="892"/>
      <c r="C2" s="893"/>
      <c r="D2" s="894"/>
      <c r="E2" s="895"/>
      <c r="F2" s="896"/>
    </row>
    <row r="3" s="883" customFormat="1" ht="15.75" customHeight="1" spans="1:7">
      <c r="A3" s="892"/>
      <c r="B3" s="892"/>
      <c r="C3" s="893"/>
      <c r="D3" s="894"/>
      <c r="E3" s="895"/>
      <c r="F3" s="896"/>
      <c r="G3" s="897" t="s">
        <v>0</v>
      </c>
    </row>
    <row r="4" s="883" customFormat="1" ht="14.25" customHeight="1" spans="1:7">
      <c r="A4" s="898"/>
      <c r="B4" s="898"/>
      <c r="C4" s="899"/>
      <c r="D4" s="900"/>
      <c r="E4" s="901"/>
      <c r="F4" s="902"/>
      <c r="G4" s="902"/>
    </row>
    <row r="5" s="883" customFormat="1" ht="15" customHeight="1" spans="1:7">
      <c r="A5" s="903" t="s">
        <v>1</v>
      </c>
      <c r="B5" s="903" t="s">
        <v>2</v>
      </c>
      <c r="C5" s="904" t="s">
        <v>3</v>
      </c>
      <c r="D5" s="905" t="s">
        <v>4</v>
      </c>
      <c r="E5" s="905" t="s">
        <v>5</v>
      </c>
      <c r="F5" s="906" t="s">
        <v>6</v>
      </c>
      <c r="G5" s="906" t="s">
        <v>7</v>
      </c>
    </row>
    <row r="6" s="883" customFormat="1" ht="12" spans="1:7">
      <c r="A6" s="903" t="s">
        <v>8</v>
      </c>
      <c r="B6" s="903" t="s">
        <v>9</v>
      </c>
      <c r="C6" s="907"/>
      <c r="D6" s="905"/>
      <c r="E6" s="908"/>
      <c r="F6" s="909"/>
      <c r="G6" s="909"/>
    </row>
    <row r="7" s="883" customFormat="1" ht="16.5" customHeight="1" spans="1:7">
      <c r="A7" s="910"/>
      <c r="B7" s="910"/>
      <c r="C7" s="911"/>
      <c r="D7" s="912"/>
      <c r="E7" s="913"/>
      <c r="F7" s="914"/>
      <c r="G7" s="914"/>
    </row>
    <row r="8" s="883" customFormat="1" ht="14.25" customHeight="1" spans="1:7">
      <c r="A8" s="903"/>
      <c r="B8" s="903"/>
      <c r="C8" s="907"/>
      <c r="D8" s="905"/>
      <c r="E8" s="908"/>
      <c r="F8" s="909"/>
      <c r="G8" s="909"/>
    </row>
    <row r="9" s="883" customFormat="1" ht="12" spans="1:7">
      <c r="A9" s="903" t="s">
        <v>10</v>
      </c>
      <c r="B9" s="915" t="s">
        <v>11</v>
      </c>
      <c r="C9" s="907" t="s">
        <v>0</v>
      </c>
      <c r="D9" s="916"/>
      <c r="E9" s="908"/>
      <c r="F9" s="909"/>
      <c r="G9" s="909" t="str">
        <f>IF($E9&gt;0,IF($E9="-","Rate Only",$E9*F9),"")</f>
        <v/>
      </c>
    </row>
    <row r="10" s="883" customFormat="1" ht="14.25" customHeight="1" spans="1:7">
      <c r="A10" s="903"/>
      <c r="B10" s="903"/>
      <c r="C10" s="907"/>
      <c r="D10" s="916"/>
      <c r="E10" s="917"/>
      <c r="F10" s="909"/>
      <c r="G10" s="909"/>
    </row>
    <row r="11" s="883" customFormat="1" ht="14.25" customHeight="1" spans="1:7">
      <c r="A11" s="903"/>
      <c r="B11" s="903"/>
      <c r="C11" s="907" t="s">
        <v>12</v>
      </c>
      <c r="D11" s="916"/>
      <c r="E11" s="917"/>
      <c r="F11" s="909"/>
      <c r="G11" s="909"/>
    </row>
    <row r="12" s="883" customFormat="1" ht="14.25" customHeight="1" spans="1:7">
      <c r="A12" s="903"/>
      <c r="B12" s="903"/>
      <c r="C12" s="907"/>
      <c r="D12" s="916"/>
      <c r="E12" s="917"/>
      <c r="F12" s="909"/>
      <c r="G12" s="909"/>
    </row>
    <row r="13" s="883" customFormat="1" ht="14.25" customHeight="1" spans="1:7">
      <c r="A13" s="918" t="s">
        <v>13</v>
      </c>
      <c r="B13" s="903" t="s">
        <v>14</v>
      </c>
      <c r="C13" s="907" t="s">
        <v>15</v>
      </c>
      <c r="D13" s="916" t="s">
        <v>16</v>
      </c>
      <c r="E13" s="917">
        <v>1</v>
      </c>
      <c r="F13" s="909"/>
      <c r="G13" s="909"/>
    </row>
    <row r="14" s="883" customFormat="1" ht="14.25" customHeight="1" spans="1:7">
      <c r="A14" s="903"/>
      <c r="B14" s="903"/>
      <c r="C14" s="907"/>
      <c r="D14" s="916"/>
      <c r="E14" s="917"/>
      <c r="F14" s="909"/>
      <c r="G14" s="909"/>
    </row>
    <row r="15" s="883" customFormat="1" ht="14.25" customHeight="1" spans="1:7">
      <c r="A15" s="918" t="s">
        <v>17</v>
      </c>
      <c r="B15" s="903" t="s">
        <v>18</v>
      </c>
      <c r="C15" s="907" t="s">
        <v>19</v>
      </c>
      <c r="D15" s="916"/>
      <c r="E15" s="917"/>
      <c r="F15" s="909"/>
      <c r="G15" s="909"/>
    </row>
    <row r="16" s="883" customFormat="1" ht="14.25" customHeight="1" spans="1:7">
      <c r="A16" s="903"/>
      <c r="B16" s="903"/>
      <c r="C16" s="907"/>
      <c r="D16" s="916"/>
      <c r="E16" s="917"/>
      <c r="F16" s="909"/>
      <c r="G16" s="909"/>
    </row>
    <row r="17" s="883" customFormat="1" ht="14.25" customHeight="1" spans="1:7">
      <c r="A17" s="918" t="s">
        <v>20</v>
      </c>
      <c r="B17" s="903" t="s">
        <v>21</v>
      </c>
      <c r="C17" s="907" t="s">
        <v>22</v>
      </c>
      <c r="D17" s="916"/>
      <c r="E17" s="917"/>
      <c r="F17" s="909"/>
      <c r="G17" s="909"/>
    </row>
    <row r="18" s="883" customFormat="1" ht="14.25" customHeight="1" spans="1:7">
      <c r="A18" s="918"/>
      <c r="B18" s="903"/>
      <c r="C18" s="178"/>
      <c r="D18" s="916"/>
      <c r="E18" s="917"/>
      <c r="F18" s="909"/>
      <c r="G18" s="909"/>
    </row>
    <row r="19" s="883" customFormat="1" ht="22.8" spans="1:7">
      <c r="A19" s="918" t="s">
        <v>23</v>
      </c>
      <c r="B19" s="918" t="s">
        <v>24</v>
      </c>
      <c r="C19" s="178" t="s">
        <v>25</v>
      </c>
      <c r="D19" s="919" t="s">
        <v>16</v>
      </c>
      <c r="E19" s="920">
        <v>1</v>
      </c>
      <c r="F19" s="921"/>
      <c r="G19" s="922"/>
    </row>
    <row r="20" s="883" customFormat="1" ht="14.25" customHeight="1" spans="1:7">
      <c r="A20" s="918"/>
      <c r="B20" s="903"/>
      <c r="C20" s="178"/>
      <c r="D20" s="916"/>
      <c r="E20" s="917"/>
      <c r="F20" s="923"/>
      <c r="G20" s="909"/>
    </row>
    <row r="21" s="883" customFormat="1" ht="14.25" customHeight="1" spans="1:7">
      <c r="A21" s="918" t="s">
        <v>23</v>
      </c>
      <c r="B21" s="918" t="s">
        <v>26</v>
      </c>
      <c r="C21" s="178" t="s">
        <v>27</v>
      </c>
      <c r="D21" s="916" t="s">
        <v>16</v>
      </c>
      <c r="E21" s="917">
        <v>1</v>
      </c>
      <c r="F21" s="923"/>
      <c r="G21" s="909"/>
    </row>
    <row r="22" s="883" customFormat="1" ht="14.25" customHeight="1" spans="1:7">
      <c r="A22" s="918"/>
      <c r="B22" s="903"/>
      <c r="C22" s="178"/>
      <c r="D22" s="916"/>
      <c r="E22" s="917"/>
      <c r="F22" s="923"/>
      <c r="G22" s="909"/>
    </row>
    <row r="23" s="883" customFormat="1" ht="14.25" customHeight="1" spans="1:7">
      <c r="A23" s="918" t="s">
        <v>23</v>
      </c>
      <c r="B23" s="918" t="s">
        <v>28</v>
      </c>
      <c r="C23" s="178" t="s">
        <v>29</v>
      </c>
      <c r="D23" s="916" t="s">
        <v>16</v>
      </c>
      <c r="E23" s="917">
        <v>1</v>
      </c>
      <c r="F23" s="923"/>
      <c r="G23" s="909"/>
    </row>
    <row r="24" s="883" customFormat="1" ht="14.25" customHeight="1" spans="1:7">
      <c r="A24" s="918"/>
      <c r="B24" s="903"/>
      <c r="C24" s="178"/>
      <c r="D24" s="916"/>
      <c r="E24" s="917"/>
      <c r="F24" s="923"/>
      <c r="G24" s="909"/>
    </row>
    <row r="25" s="883" customFormat="1" ht="14.25" customHeight="1" spans="1:7">
      <c r="A25" s="918" t="s">
        <v>23</v>
      </c>
      <c r="B25" s="918" t="s">
        <v>30</v>
      </c>
      <c r="C25" s="178" t="s">
        <v>31</v>
      </c>
      <c r="D25" s="916" t="s">
        <v>16</v>
      </c>
      <c r="E25" s="917">
        <v>1</v>
      </c>
      <c r="F25" s="923"/>
      <c r="G25" s="909"/>
    </row>
    <row r="26" s="883" customFormat="1" ht="14.25" customHeight="1" spans="1:7">
      <c r="A26" s="918"/>
      <c r="B26" s="918"/>
      <c r="C26" s="178"/>
      <c r="D26" s="916"/>
      <c r="E26" s="917"/>
      <c r="F26" s="923"/>
      <c r="G26" s="909"/>
    </row>
    <row r="27" s="883" customFormat="1" ht="14.25" customHeight="1" spans="1:7">
      <c r="A27" s="918" t="s">
        <v>10</v>
      </c>
      <c r="B27" s="918"/>
      <c r="C27" s="178"/>
      <c r="D27" s="916"/>
      <c r="E27" s="917"/>
      <c r="F27" s="923"/>
      <c r="G27" s="909"/>
    </row>
    <row r="28" s="883" customFormat="1" ht="14.25" customHeight="1" spans="1:7">
      <c r="A28" s="918" t="s">
        <v>32</v>
      </c>
      <c r="B28" s="918" t="s">
        <v>33</v>
      </c>
      <c r="C28" s="178" t="s">
        <v>34</v>
      </c>
      <c r="D28" s="916" t="s">
        <v>16</v>
      </c>
      <c r="E28" s="917">
        <v>1</v>
      </c>
      <c r="F28" s="923"/>
      <c r="G28" s="909"/>
    </row>
    <row r="29" s="883" customFormat="1" ht="14.25" customHeight="1" spans="1:7">
      <c r="A29" s="918"/>
      <c r="B29" s="918"/>
      <c r="C29" s="178"/>
      <c r="D29" s="916"/>
      <c r="E29" s="917"/>
      <c r="F29" s="923"/>
      <c r="G29" s="909"/>
    </row>
    <row r="30" s="883" customFormat="1" ht="22.8" spans="1:7">
      <c r="A30" s="918"/>
      <c r="B30" s="918" t="s">
        <v>35</v>
      </c>
      <c r="C30" s="178" t="s">
        <v>36</v>
      </c>
      <c r="D30" s="916" t="s">
        <v>16</v>
      </c>
      <c r="E30" s="917">
        <v>1</v>
      </c>
      <c r="F30" s="923"/>
      <c r="G30" s="909"/>
    </row>
    <row r="31" s="883" customFormat="1" ht="14.25" customHeight="1" spans="1:7">
      <c r="A31" s="918"/>
      <c r="B31" s="918"/>
      <c r="C31" s="178"/>
      <c r="D31" s="916"/>
      <c r="E31" s="917"/>
      <c r="F31" s="923"/>
      <c r="G31" s="909"/>
    </row>
    <row r="32" s="883" customFormat="1" ht="14.25" customHeight="1" spans="1:7">
      <c r="A32" s="918"/>
      <c r="B32" s="918" t="s">
        <v>37</v>
      </c>
      <c r="C32" s="178" t="s">
        <v>38</v>
      </c>
      <c r="D32" s="916" t="s">
        <v>16</v>
      </c>
      <c r="E32" s="917">
        <v>1</v>
      </c>
      <c r="F32" s="923"/>
      <c r="G32" s="909"/>
    </row>
    <row r="33" s="883" customFormat="1" ht="14.25" customHeight="1" spans="1:7">
      <c r="A33" s="918"/>
      <c r="B33" s="918"/>
      <c r="C33" s="178"/>
      <c r="D33" s="916"/>
      <c r="E33" s="917"/>
      <c r="F33" s="923"/>
      <c r="G33" s="909"/>
    </row>
    <row r="34" s="883" customFormat="1" ht="45.6" spans="1:7">
      <c r="A34" s="918"/>
      <c r="B34" s="918" t="s">
        <v>39</v>
      </c>
      <c r="C34" s="178" t="s">
        <v>40</v>
      </c>
      <c r="D34" s="919" t="s">
        <v>41</v>
      </c>
      <c r="E34" s="920">
        <v>1</v>
      </c>
      <c r="F34" s="921">
        <v>30000</v>
      </c>
      <c r="G34" s="921">
        <f>E34*F34</f>
        <v>30000</v>
      </c>
    </row>
    <row r="35" s="883" customFormat="1" ht="12" spans="1:7">
      <c r="A35" s="918"/>
      <c r="B35" s="918"/>
      <c r="C35" s="178"/>
      <c r="D35" s="916"/>
      <c r="E35" s="917"/>
      <c r="F35" s="923"/>
      <c r="G35" s="909"/>
    </row>
    <row r="36" s="883" customFormat="1" ht="22.8" spans="1:7">
      <c r="A36" s="918"/>
      <c r="B36" s="918" t="s">
        <v>42</v>
      </c>
      <c r="C36" s="178" t="s">
        <v>43</v>
      </c>
      <c r="D36" s="924" t="s">
        <v>44</v>
      </c>
      <c r="E36" s="925">
        <f>F34</f>
        <v>30000</v>
      </c>
      <c r="F36" s="926">
        <v>0.1</v>
      </c>
      <c r="G36" s="921">
        <f>E36*F36</f>
        <v>3000</v>
      </c>
    </row>
    <row r="37" s="883" customFormat="1" ht="12" spans="1:7">
      <c r="A37" s="918"/>
      <c r="B37" s="918"/>
      <c r="C37" s="178"/>
      <c r="D37" s="916"/>
      <c r="E37" s="917"/>
      <c r="F37" s="923"/>
      <c r="G37" s="909"/>
    </row>
    <row r="38" s="883" customFormat="1" ht="12" spans="1:7">
      <c r="A38" s="918" t="s">
        <v>45</v>
      </c>
      <c r="B38" s="903" t="s">
        <v>46</v>
      </c>
      <c r="C38" s="907" t="s">
        <v>47</v>
      </c>
      <c r="D38" s="916"/>
      <c r="E38" s="917"/>
      <c r="F38" s="923"/>
      <c r="G38" s="909"/>
    </row>
    <row r="39" s="883" customFormat="1" ht="12" spans="1:7">
      <c r="A39" s="918"/>
      <c r="B39" s="918"/>
      <c r="C39" s="178"/>
      <c r="D39" s="916"/>
      <c r="E39" s="917"/>
      <c r="F39" s="923"/>
      <c r="G39" s="909"/>
    </row>
    <row r="40" s="883" customFormat="1" ht="12" spans="1:7">
      <c r="A40" s="918"/>
      <c r="B40" s="918" t="s">
        <v>48</v>
      </c>
      <c r="C40" s="178" t="s">
        <v>49</v>
      </c>
      <c r="D40" s="916" t="s">
        <v>16</v>
      </c>
      <c r="E40" s="917">
        <v>1</v>
      </c>
      <c r="F40" s="923"/>
      <c r="G40" s="909"/>
    </row>
    <row r="41" s="883" customFormat="1" ht="12" spans="1:7">
      <c r="A41" s="918"/>
      <c r="B41" s="918"/>
      <c r="C41" s="178"/>
      <c r="D41" s="916"/>
      <c r="E41" s="917"/>
      <c r="F41" s="923"/>
      <c r="G41" s="909"/>
    </row>
    <row r="42" s="883" customFormat="1" ht="12" spans="1:7">
      <c r="A42" s="918"/>
      <c r="B42" s="918" t="s">
        <v>50</v>
      </c>
      <c r="C42" s="178" t="s">
        <v>51</v>
      </c>
      <c r="D42" s="916" t="s">
        <v>16</v>
      </c>
      <c r="E42" s="917">
        <v>1</v>
      </c>
      <c r="F42" s="923"/>
      <c r="G42" s="909"/>
    </row>
    <row r="43" s="883" customFormat="1" ht="12" spans="1:7">
      <c r="A43" s="918"/>
      <c r="B43" s="918"/>
      <c r="C43" s="178"/>
      <c r="D43" s="916"/>
      <c r="E43" s="917"/>
      <c r="F43" s="923"/>
      <c r="G43" s="909"/>
    </row>
    <row r="44" s="883" customFormat="1" ht="12" spans="1:7">
      <c r="A44" s="918"/>
      <c r="B44" s="918" t="s">
        <v>52</v>
      </c>
      <c r="C44" s="178" t="s">
        <v>53</v>
      </c>
      <c r="D44" s="916" t="s">
        <v>16</v>
      </c>
      <c r="E44" s="917">
        <v>1</v>
      </c>
      <c r="F44" s="923"/>
      <c r="G44" s="909"/>
    </row>
    <row r="45" s="883" customFormat="1" ht="12" spans="1:7">
      <c r="A45" s="918"/>
      <c r="B45" s="918"/>
      <c r="C45" s="178"/>
      <c r="D45" s="916"/>
      <c r="E45" s="917"/>
      <c r="F45" s="923"/>
      <c r="G45" s="909"/>
    </row>
    <row r="46" s="883" customFormat="1" ht="12" spans="1:7">
      <c r="A46" s="918"/>
      <c r="B46" s="918" t="s">
        <v>54</v>
      </c>
      <c r="C46" s="178" t="s">
        <v>55</v>
      </c>
      <c r="D46" s="916" t="s">
        <v>16</v>
      </c>
      <c r="E46" s="917">
        <v>1</v>
      </c>
      <c r="F46" s="923"/>
      <c r="G46" s="909"/>
    </row>
    <row r="47" s="883" customFormat="1" ht="12" spans="1:7">
      <c r="A47" s="918"/>
      <c r="B47" s="918"/>
      <c r="C47" s="178"/>
      <c r="D47" s="916"/>
      <c r="E47" s="917"/>
      <c r="F47" s="923"/>
      <c r="G47" s="909"/>
    </row>
    <row r="48" s="883" customFormat="1" ht="12" spans="1:7">
      <c r="A48" s="918"/>
      <c r="B48" s="918" t="s">
        <v>56</v>
      </c>
      <c r="C48" s="178" t="s">
        <v>57</v>
      </c>
      <c r="D48" s="916" t="s">
        <v>16</v>
      </c>
      <c r="E48" s="917">
        <v>1</v>
      </c>
      <c r="F48" s="923"/>
      <c r="G48" s="909"/>
    </row>
    <row r="49" s="883" customFormat="1" ht="12" spans="1:7">
      <c r="A49" s="918"/>
      <c r="B49" s="918"/>
      <c r="C49" s="178"/>
      <c r="D49" s="916"/>
      <c r="E49" s="917"/>
      <c r="F49" s="923"/>
      <c r="G49" s="909"/>
    </row>
    <row r="50" s="883" customFormat="1" ht="22.8" spans="1:7">
      <c r="A50" s="918"/>
      <c r="B50" s="918" t="s">
        <v>58</v>
      </c>
      <c r="C50" s="178" t="s">
        <v>59</v>
      </c>
      <c r="D50" s="916" t="s">
        <v>16</v>
      </c>
      <c r="E50" s="917">
        <v>1</v>
      </c>
      <c r="F50" s="923"/>
      <c r="G50" s="909"/>
    </row>
    <row r="51" s="883" customFormat="1" ht="12" spans="1:7">
      <c r="A51" s="918"/>
      <c r="B51" s="918"/>
      <c r="C51" s="178"/>
      <c r="D51" s="916"/>
      <c r="E51" s="917"/>
      <c r="F51" s="923"/>
      <c r="G51" s="909"/>
    </row>
    <row r="52" s="883" customFormat="1" ht="12" spans="1:7">
      <c r="A52" s="918"/>
      <c r="B52" s="918" t="s">
        <v>60</v>
      </c>
      <c r="C52" s="178" t="s">
        <v>61</v>
      </c>
      <c r="D52" s="916" t="s">
        <v>16</v>
      </c>
      <c r="E52" s="917">
        <v>1</v>
      </c>
      <c r="F52" s="923"/>
      <c r="G52" s="909"/>
    </row>
    <row r="53" s="883" customFormat="1" ht="12" spans="1:7">
      <c r="A53" s="918"/>
      <c r="B53" s="918"/>
      <c r="C53" s="178"/>
      <c r="D53" s="916"/>
      <c r="E53" s="917"/>
      <c r="F53" s="923"/>
      <c r="G53" s="909"/>
    </row>
    <row r="54" s="883" customFormat="1" ht="12" spans="1:7">
      <c r="A54" s="918"/>
      <c r="B54" s="918" t="s">
        <v>62</v>
      </c>
      <c r="C54" s="178" t="s">
        <v>63</v>
      </c>
      <c r="D54" s="916" t="s">
        <v>16</v>
      </c>
      <c r="E54" s="917">
        <v>1</v>
      </c>
      <c r="F54" s="923"/>
      <c r="G54" s="909"/>
    </row>
    <row r="55" s="883" customFormat="1" ht="12" spans="1:7">
      <c r="A55" s="918"/>
      <c r="B55" s="918"/>
      <c r="C55" s="178"/>
      <c r="D55" s="916"/>
      <c r="E55" s="917"/>
      <c r="F55" s="923"/>
      <c r="G55" s="909"/>
    </row>
    <row r="56" s="883" customFormat="1" ht="22.8" spans="1:7">
      <c r="A56" s="918"/>
      <c r="B56" s="918" t="s">
        <v>64</v>
      </c>
      <c r="C56" s="178" t="s">
        <v>65</v>
      </c>
      <c r="D56" s="919" t="s">
        <v>16</v>
      </c>
      <c r="E56" s="920">
        <v>1</v>
      </c>
      <c r="F56" s="921"/>
      <c r="G56" s="922"/>
    </row>
    <row r="57" s="883" customFormat="1" ht="12" spans="1:7">
      <c r="A57" s="918"/>
      <c r="B57" s="918"/>
      <c r="C57" s="178"/>
      <c r="D57" s="919"/>
      <c r="E57" s="920"/>
      <c r="F57" s="921"/>
      <c r="G57" s="922"/>
    </row>
    <row r="58" s="883" customFormat="1" ht="12" spans="1:7">
      <c r="A58" s="918"/>
      <c r="B58" s="927" t="s">
        <v>66</v>
      </c>
      <c r="C58" s="928" t="s">
        <v>67</v>
      </c>
      <c r="D58" s="929" t="s">
        <v>16</v>
      </c>
      <c r="E58" s="930">
        <v>1</v>
      </c>
      <c r="F58" s="931"/>
      <c r="G58" s="932"/>
    </row>
    <row r="59" s="883" customFormat="1" ht="12" hidden="1" spans="1:7">
      <c r="A59" s="918"/>
      <c r="B59" s="918"/>
      <c r="C59" s="178"/>
      <c r="D59" s="916"/>
      <c r="E59" s="917"/>
      <c r="F59" s="923"/>
      <c r="G59" s="909"/>
    </row>
    <row r="60" s="883" customFormat="1" ht="12" spans="1:7">
      <c r="A60" s="933"/>
      <c r="B60" s="933"/>
      <c r="C60" s="187"/>
      <c r="D60" s="934"/>
      <c r="E60" s="935"/>
      <c r="F60" s="936"/>
      <c r="G60" s="937"/>
    </row>
    <row r="61" s="883" customFormat="1" ht="12" spans="1:7">
      <c r="A61" s="818" t="s">
        <v>68</v>
      </c>
      <c r="B61" s="819" t="s">
        <v>69</v>
      </c>
      <c r="C61" s="886"/>
      <c r="D61" s="663"/>
      <c r="E61" s="938"/>
      <c r="F61" s="939"/>
      <c r="G61" s="688"/>
    </row>
    <row r="62" s="883" customFormat="1" ht="12" spans="1:7">
      <c r="A62" s="940"/>
      <c r="B62" s="940"/>
      <c r="C62" s="195"/>
      <c r="D62" s="941"/>
      <c r="E62" s="942"/>
      <c r="F62" s="943"/>
      <c r="G62" s="944"/>
    </row>
    <row r="63" s="883" customFormat="1" ht="12" spans="1:7">
      <c r="A63" s="945"/>
      <c r="B63" s="885"/>
      <c r="C63" s="886"/>
      <c r="D63" s="887"/>
      <c r="E63" s="888"/>
      <c r="F63" s="946"/>
      <c r="G63" s="946"/>
    </row>
    <row r="64" s="883" customFormat="1" ht="12" spans="1:7">
      <c r="A64" s="892"/>
      <c r="B64" s="892"/>
      <c r="C64" s="893"/>
      <c r="D64" s="894"/>
      <c r="E64" s="895"/>
      <c r="F64" s="896"/>
      <c r="G64" s="897" t="s">
        <v>0</v>
      </c>
    </row>
    <row r="65" s="883" customFormat="1" ht="12" spans="1:7">
      <c r="A65" s="892"/>
      <c r="B65" s="892"/>
      <c r="C65" s="893"/>
      <c r="D65" s="894"/>
      <c r="E65" s="895"/>
      <c r="F65" s="896"/>
      <c r="G65" s="947"/>
    </row>
    <row r="66" s="883" customFormat="1" ht="12" spans="1:7">
      <c r="A66" s="898"/>
      <c r="B66" s="898"/>
      <c r="C66" s="899"/>
      <c r="D66" s="900"/>
      <c r="E66" s="901"/>
      <c r="F66" s="902"/>
      <c r="G66" s="902"/>
    </row>
    <row r="67" s="883" customFormat="1" ht="12" spans="1:7">
      <c r="A67" s="903" t="s">
        <v>1</v>
      </c>
      <c r="B67" s="903" t="s">
        <v>2</v>
      </c>
      <c r="C67" s="904" t="s">
        <v>3</v>
      </c>
      <c r="D67" s="905" t="s">
        <v>4</v>
      </c>
      <c r="E67" s="905" t="s">
        <v>5</v>
      </c>
      <c r="F67" s="906" t="s">
        <v>6</v>
      </c>
      <c r="G67" s="906" t="s">
        <v>7</v>
      </c>
    </row>
    <row r="68" s="883" customFormat="1" ht="12" spans="1:7">
      <c r="A68" s="903" t="s">
        <v>8</v>
      </c>
      <c r="B68" s="903" t="s">
        <v>9</v>
      </c>
      <c r="C68" s="907"/>
      <c r="D68" s="905"/>
      <c r="E68" s="908"/>
      <c r="F68" s="909"/>
      <c r="G68" s="909"/>
    </row>
    <row r="69" s="883" customFormat="1" ht="12" spans="1:7">
      <c r="A69" s="910"/>
      <c r="B69" s="910"/>
      <c r="C69" s="911"/>
      <c r="D69" s="912"/>
      <c r="E69" s="913"/>
      <c r="F69" s="914"/>
      <c r="G69" s="914"/>
    </row>
    <row r="70" s="883" customFormat="1" ht="12" spans="1:7">
      <c r="A70" s="933"/>
      <c r="B70" s="933"/>
      <c r="C70" s="948"/>
      <c r="D70" s="934"/>
      <c r="E70" s="935"/>
      <c r="F70" s="936"/>
      <c r="G70" s="923"/>
    </row>
    <row r="71" s="883" customFormat="1" ht="12" spans="1:7">
      <c r="A71" s="949"/>
      <c r="B71" s="949"/>
      <c r="C71" s="950" t="s">
        <v>70</v>
      </c>
      <c r="D71" s="663"/>
      <c r="E71" s="938"/>
      <c r="F71" s="939"/>
      <c r="G71" s="688"/>
    </row>
    <row r="72" s="883" customFormat="1" ht="12" spans="1:7">
      <c r="A72" s="940"/>
      <c r="B72" s="940"/>
      <c r="C72" s="951"/>
      <c r="D72" s="941"/>
      <c r="E72" s="942"/>
      <c r="F72" s="943"/>
      <c r="G72" s="944"/>
    </row>
    <row r="73" s="883" customFormat="1" ht="12" spans="1:7">
      <c r="A73" s="918" t="s">
        <v>71</v>
      </c>
      <c r="B73" s="918"/>
      <c r="C73" s="886"/>
      <c r="D73" s="916"/>
      <c r="E73" s="917"/>
      <c r="F73" s="923"/>
      <c r="G73" s="909"/>
    </row>
    <row r="74" s="883" customFormat="1" ht="24" spans="1:7">
      <c r="A74" s="952" t="s">
        <v>72</v>
      </c>
      <c r="B74" s="953" t="s">
        <v>73</v>
      </c>
      <c r="C74" s="954" t="s">
        <v>74</v>
      </c>
      <c r="D74" s="919" t="s">
        <v>16</v>
      </c>
      <c r="E74" s="920">
        <v>1</v>
      </c>
      <c r="F74" s="921"/>
      <c r="G74" s="922"/>
    </row>
    <row r="75" s="883" customFormat="1" ht="12" spans="1:7">
      <c r="A75" s="918"/>
      <c r="B75" s="903"/>
      <c r="C75" s="907"/>
      <c r="D75" s="916"/>
      <c r="E75" s="917"/>
      <c r="F75" s="923"/>
      <c r="G75" s="909"/>
    </row>
    <row r="76" s="883" customFormat="1" ht="22.8" spans="1:7">
      <c r="A76" s="918"/>
      <c r="B76" s="918" t="s">
        <v>75</v>
      </c>
      <c r="C76" s="178" t="s">
        <v>76</v>
      </c>
      <c r="D76" s="916"/>
      <c r="E76" s="917"/>
      <c r="F76" s="923"/>
      <c r="G76" s="909"/>
    </row>
    <row r="77" s="883" customFormat="1" ht="12" spans="1:7">
      <c r="A77" s="918"/>
      <c r="B77" s="918"/>
      <c r="C77" s="178"/>
      <c r="D77" s="916"/>
      <c r="E77" s="917"/>
      <c r="F77" s="923"/>
      <c r="G77" s="909"/>
    </row>
    <row r="78" s="883" customFormat="1" ht="12" spans="1:7">
      <c r="A78" s="918"/>
      <c r="B78" s="918" t="s">
        <v>77</v>
      </c>
      <c r="C78" s="955"/>
      <c r="D78" s="916" t="s">
        <v>16</v>
      </c>
      <c r="E78" s="917">
        <v>1</v>
      </c>
      <c r="F78" s="923"/>
      <c r="G78" s="909"/>
    </row>
    <row r="79" s="883" customFormat="1" ht="12" spans="1:7">
      <c r="A79" s="918"/>
      <c r="B79" s="918"/>
      <c r="C79" s="955"/>
      <c r="D79" s="916"/>
      <c r="E79" s="917"/>
      <c r="F79" s="923"/>
      <c r="G79" s="909"/>
    </row>
    <row r="80" s="883" customFormat="1" ht="12" spans="1:7">
      <c r="A80" s="918"/>
      <c r="B80" s="918" t="s">
        <v>78</v>
      </c>
      <c r="C80" s="955"/>
      <c r="D80" s="916" t="s">
        <v>16</v>
      </c>
      <c r="E80" s="917">
        <v>1</v>
      </c>
      <c r="F80" s="923"/>
      <c r="G80" s="909"/>
    </row>
    <row r="81" s="883" customFormat="1" ht="12" spans="1:7">
      <c r="A81" s="918"/>
      <c r="B81" s="918"/>
      <c r="C81" s="955"/>
      <c r="D81" s="916"/>
      <c r="E81" s="917"/>
      <c r="F81" s="923"/>
      <c r="G81" s="909"/>
    </row>
    <row r="82" s="883" customFormat="1" ht="12" spans="1:7">
      <c r="A82" s="918"/>
      <c r="B82" s="918" t="s">
        <v>79</v>
      </c>
      <c r="C82" s="955"/>
      <c r="D82" s="916" t="s">
        <v>16</v>
      </c>
      <c r="E82" s="917">
        <v>1</v>
      </c>
      <c r="F82" s="923"/>
      <c r="G82" s="909"/>
    </row>
    <row r="83" s="883" customFormat="1" ht="12" spans="1:7">
      <c r="A83" s="918"/>
      <c r="B83" s="918"/>
      <c r="C83" s="955"/>
      <c r="D83" s="916"/>
      <c r="E83" s="917"/>
      <c r="F83" s="923"/>
      <c r="G83" s="909"/>
    </row>
    <row r="84" s="883" customFormat="1" ht="12" spans="1:7">
      <c r="A84" s="918"/>
      <c r="B84" s="918" t="s">
        <v>80</v>
      </c>
      <c r="C84" s="955"/>
      <c r="D84" s="916" t="s">
        <v>16</v>
      </c>
      <c r="E84" s="917">
        <v>1</v>
      </c>
      <c r="F84" s="923"/>
      <c r="G84" s="909"/>
    </row>
    <row r="85" s="883" customFormat="1" ht="12" spans="1:7">
      <c r="A85" s="918"/>
      <c r="B85" s="918"/>
      <c r="C85" s="178"/>
      <c r="D85" s="916"/>
      <c r="E85" s="917"/>
      <c r="F85" s="923"/>
      <c r="G85" s="909"/>
    </row>
    <row r="86" s="883" customFormat="1" ht="12" spans="1:7">
      <c r="A86" s="918" t="s">
        <v>81</v>
      </c>
      <c r="B86" s="903" t="s">
        <v>82</v>
      </c>
      <c r="C86" s="907" t="s">
        <v>83</v>
      </c>
      <c r="D86" s="916"/>
      <c r="E86" s="917"/>
      <c r="F86" s="923"/>
      <c r="G86" s="909"/>
    </row>
    <row r="87" s="883" customFormat="1" ht="12" spans="1:7">
      <c r="A87" s="918"/>
      <c r="B87" s="918"/>
      <c r="C87" s="178"/>
      <c r="D87" s="916"/>
      <c r="E87" s="917"/>
      <c r="F87" s="923"/>
      <c r="G87" s="909"/>
    </row>
    <row r="88" s="883" customFormat="1" ht="12" spans="1:7">
      <c r="A88" s="918" t="s">
        <v>84</v>
      </c>
      <c r="B88" s="918" t="s">
        <v>85</v>
      </c>
      <c r="C88" s="178" t="s">
        <v>86</v>
      </c>
      <c r="D88" s="916" t="s">
        <v>16</v>
      </c>
      <c r="E88" s="917">
        <v>1</v>
      </c>
      <c r="F88" s="923"/>
      <c r="G88" s="909"/>
    </row>
    <row r="89" s="883" customFormat="1" ht="12" spans="1:7">
      <c r="A89" s="918"/>
      <c r="B89" s="918"/>
      <c r="C89" s="178"/>
      <c r="D89" s="916"/>
      <c r="E89" s="917"/>
      <c r="F89" s="923"/>
      <c r="G89" s="909"/>
    </row>
    <row r="90" s="883" customFormat="1" ht="12" spans="1:7">
      <c r="A90" s="918" t="s">
        <v>87</v>
      </c>
      <c r="B90" s="918" t="s">
        <v>88</v>
      </c>
      <c r="C90" s="178" t="s">
        <v>89</v>
      </c>
      <c r="D90" s="916" t="s">
        <v>16</v>
      </c>
      <c r="E90" s="917">
        <v>1</v>
      </c>
      <c r="F90" s="923"/>
      <c r="G90" s="909"/>
    </row>
    <row r="91" s="883" customFormat="1" ht="12" spans="1:7">
      <c r="A91" s="918"/>
      <c r="B91" s="918"/>
      <c r="C91" s="178"/>
      <c r="D91" s="916"/>
      <c r="E91" s="917"/>
      <c r="F91" s="923"/>
      <c r="G91" s="909"/>
    </row>
    <row r="92" s="883" customFormat="1" ht="12" spans="1:7">
      <c r="A92" s="918" t="s">
        <v>90</v>
      </c>
      <c r="B92" s="918" t="s">
        <v>91</v>
      </c>
      <c r="C92" s="178" t="s">
        <v>92</v>
      </c>
      <c r="D92" s="916" t="s">
        <v>16</v>
      </c>
      <c r="E92" s="917">
        <v>1</v>
      </c>
      <c r="F92" s="923"/>
      <c r="G92" s="909"/>
    </row>
    <row r="93" s="883" customFormat="1" ht="12" spans="1:7">
      <c r="A93" s="918"/>
      <c r="B93" s="918"/>
      <c r="C93" s="178"/>
      <c r="D93" s="916"/>
      <c r="E93" s="917"/>
      <c r="F93" s="923"/>
      <c r="G93" s="909"/>
    </row>
    <row r="94" s="883" customFormat="1" ht="12" spans="1:7">
      <c r="A94" s="918" t="s">
        <v>93</v>
      </c>
      <c r="B94" s="918" t="s">
        <v>94</v>
      </c>
      <c r="C94" s="178" t="s">
        <v>95</v>
      </c>
      <c r="D94" s="916" t="s">
        <v>16</v>
      </c>
      <c r="E94" s="917">
        <v>1</v>
      </c>
      <c r="F94" s="923"/>
      <c r="G94" s="909"/>
    </row>
    <row r="95" s="883" customFormat="1" ht="12" spans="1:7">
      <c r="A95" s="918"/>
      <c r="B95" s="918"/>
      <c r="C95" s="178"/>
      <c r="D95" s="916"/>
      <c r="E95" s="917"/>
      <c r="F95" s="923"/>
      <c r="G95" s="909"/>
    </row>
    <row r="96" s="883" customFormat="1" ht="12" spans="1:7">
      <c r="A96" s="903"/>
      <c r="B96" s="903"/>
      <c r="C96" s="907" t="s">
        <v>96</v>
      </c>
      <c r="D96" s="916"/>
      <c r="E96" s="917"/>
      <c r="F96" s="909"/>
      <c r="G96" s="909"/>
    </row>
    <row r="97" s="883" customFormat="1" ht="12" spans="1:7">
      <c r="A97" s="903"/>
      <c r="B97" s="903"/>
      <c r="C97" s="907"/>
      <c r="D97" s="916"/>
      <c r="E97" s="917"/>
      <c r="F97" s="909"/>
      <c r="G97" s="909"/>
    </row>
    <row r="98" s="883" customFormat="1" ht="12" spans="1:7">
      <c r="A98" s="918" t="s">
        <v>97</v>
      </c>
      <c r="B98" s="903" t="s">
        <v>98</v>
      </c>
      <c r="C98" s="907" t="s">
        <v>15</v>
      </c>
      <c r="D98" s="916" t="s">
        <v>16</v>
      </c>
      <c r="E98" s="917">
        <v>1</v>
      </c>
      <c r="F98" s="909"/>
      <c r="G98" s="909"/>
    </row>
    <row r="99" s="883" customFormat="1" ht="12" spans="1:7">
      <c r="A99" s="903"/>
      <c r="B99" s="903"/>
      <c r="C99" s="907"/>
      <c r="D99" s="916"/>
      <c r="E99" s="917"/>
      <c r="F99" s="909"/>
      <c r="G99" s="909"/>
    </row>
    <row r="100" s="883" customFormat="1" ht="36" spans="1:7">
      <c r="A100" s="952" t="s">
        <v>99</v>
      </c>
      <c r="B100" s="953" t="s">
        <v>100</v>
      </c>
      <c r="C100" s="954" t="s">
        <v>101</v>
      </c>
      <c r="D100" s="919"/>
      <c r="E100" s="920"/>
      <c r="F100" s="922"/>
      <c r="G100" s="922"/>
    </row>
    <row r="101" s="883" customFormat="1" ht="12" spans="1:7">
      <c r="A101" s="918"/>
      <c r="B101" s="903"/>
      <c r="C101" s="907"/>
      <c r="D101" s="916"/>
      <c r="E101" s="917"/>
      <c r="F101" s="909"/>
      <c r="G101" s="909"/>
    </row>
    <row r="102" s="883" customFormat="1" ht="12" spans="1:7">
      <c r="A102" s="918" t="s">
        <v>20</v>
      </c>
      <c r="B102" s="903" t="s">
        <v>102</v>
      </c>
      <c r="C102" s="907" t="s">
        <v>22</v>
      </c>
      <c r="D102" s="916"/>
      <c r="E102" s="917"/>
      <c r="F102" s="909"/>
      <c r="G102" s="909"/>
    </row>
    <row r="103" s="883" customFormat="1" ht="12" spans="1:7">
      <c r="A103" s="918"/>
      <c r="B103" s="903"/>
      <c r="C103" s="178"/>
      <c r="D103" s="916"/>
      <c r="E103" s="917"/>
      <c r="F103" s="909"/>
      <c r="G103" s="909"/>
    </row>
    <row r="104" s="883" customFormat="1" ht="22.8" spans="1:7">
      <c r="A104" s="952" t="s">
        <v>103</v>
      </c>
      <c r="B104" s="952" t="s">
        <v>104</v>
      </c>
      <c r="C104" s="956" t="s">
        <v>25</v>
      </c>
      <c r="D104" s="919" t="s">
        <v>16</v>
      </c>
      <c r="E104" s="920">
        <v>1</v>
      </c>
      <c r="F104" s="922"/>
      <c r="G104" s="922"/>
    </row>
    <row r="105" s="883" customFormat="1" ht="12" spans="1:7">
      <c r="A105" s="918"/>
      <c r="B105" s="903"/>
      <c r="C105" s="178"/>
      <c r="D105" s="916"/>
      <c r="E105" s="917"/>
      <c r="F105" s="909"/>
      <c r="G105" s="909"/>
    </row>
    <row r="106" s="883" customFormat="1" ht="12" spans="1:7">
      <c r="A106" s="952" t="s">
        <v>103</v>
      </c>
      <c r="B106" s="918" t="s">
        <v>105</v>
      </c>
      <c r="C106" s="178" t="s">
        <v>106</v>
      </c>
      <c r="D106" s="916" t="s">
        <v>16</v>
      </c>
      <c r="E106" s="917">
        <v>1</v>
      </c>
      <c r="F106" s="909"/>
      <c r="G106" s="909"/>
    </row>
    <row r="107" s="883" customFormat="1" ht="12" spans="1:7">
      <c r="A107" s="918"/>
      <c r="B107" s="903"/>
      <c r="C107" s="178"/>
      <c r="D107" s="916"/>
      <c r="E107" s="917"/>
      <c r="F107" s="909"/>
      <c r="G107" s="909"/>
    </row>
    <row r="108" s="883" customFormat="1" ht="12" spans="1:7">
      <c r="A108" s="952" t="s">
        <v>103</v>
      </c>
      <c r="B108" s="918" t="s">
        <v>107</v>
      </c>
      <c r="C108" s="178" t="s">
        <v>31</v>
      </c>
      <c r="D108" s="916" t="s">
        <v>16</v>
      </c>
      <c r="E108" s="917">
        <v>1</v>
      </c>
      <c r="F108" s="909"/>
      <c r="G108" s="909"/>
    </row>
    <row r="109" s="883" customFormat="1" ht="12" spans="1:7">
      <c r="A109" s="952"/>
      <c r="B109" s="918"/>
      <c r="C109" s="178"/>
      <c r="D109" s="916"/>
      <c r="E109" s="917"/>
      <c r="F109" s="909"/>
      <c r="G109" s="909"/>
    </row>
    <row r="110" s="883" customFormat="1" ht="12" spans="1:7">
      <c r="A110" s="918" t="s">
        <v>10</v>
      </c>
      <c r="B110" s="903"/>
      <c r="C110" s="178"/>
      <c r="D110" s="916"/>
      <c r="E110" s="917"/>
      <c r="F110" s="909"/>
      <c r="G110" s="909"/>
    </row>
    <row r="111" s="883" customFormat="1" ht="12" spans="1:7">
      <c r="A111" s="918" t="s">
        <v>108</v>
      </c>
      <c r="B111" s="918" t="s">
        <v>109</v>
      </c>
      <c r="C111" s="178" t="s">
        <v>34</v>
      </c>
      <c r="D111" s="916" t="s">
        <v>16</v>
      </c>
      <c r="E111" s="917">
        <v>1</v>
      </c>
      <c r="F111" s="909"/>
      <c r="G111" s="909"/>
    </row>
    <row r="112" s="883" customFormat="1" ht="12" spans="1:7">
      <c r="A112" s="918"/>
      <c r="B112" s="918"/>
      <c r="C112" s="178"/>
      <c r="D112" s="916"/>
      <c r="E112" s="917"/>
      <c r="F112" s="923"/>
      <c r="G112" s="909"/>
    </row>
    <row r="113" s="883" customFormat="1" ht="22.8" spans="1:7">
      <c r="A113" s="918"/>
      <c r="B113" s="918" t="s">
        <v>110</v>
      </c>
      <c r="C113" s="178" t="s">
        <v>36</v>
      </c>
      <c r="D113" s="916" t="s">
        <v>16</v>
      </c>
      <c r="E113" s="917">
        <v>1</v>
      </c>
      <c r="F113" s="909"/>
      <c r="G113" s="909"/>
    </row>
    <row r="114" s="883" customFormat="1" ht="12" spans="1:7">
      <c r="A114" s="918"/>
      <c r="B114" s="918"/>
      <c r="C114" s="178"/>
      <c r="D114" s="916"/>
      <c r="E114" s="917"/>
      <c r="F114" s="909"/>
      <c r="G114" s="909"/>
    </row>
    <row r="115" s="883" customFormat="1" ht="12" spans="1:7">
      <c r="A115" s="918"/>
      <c r="B115" s="918" t="s">
        <v>111</v>
      </c>
      <c r="C115" s="178" t="s">
        <v>38</v>
      </c>
      <c r="D115" s="916" t="s">
        <v>16</v>
      </c>
      <c r="E115" s="917">
        <v>1</v>
      </c>
      <c r="F115" s="909"/>
      <c r="G115" s="909"/>
    </row>
    <row r="116" s="883" customFormat="1" ht="12" spans="1:7">
      <c r="A116" s="918"/>
      <c r="B116" s="918"/>
      <c r="C116" s="178"/>
      <c r="D116" s="916"/>
      <c r="E116" s="917"/>
      <c r="F116" s="909"/>
      <c r="G116" s="909"/>
    </row>
    <row r="117" s="883" customFormat="1" ht="45.6" spans="1:7">
      <c r="A117" s="918"/>
      <c r="B117" s="952" t="s">
        <v>112</v>
      </c>
      <c r="C117" s="178" t="s">
        <v>40</v>
      </c>
      <c r="D117" s="916" t="s">
        <v>16</v>
      </c>
      <c r="E117" s="917">
        <v>1</v>
      </c>
      <c r="F117" s="909"/>
      <c r="G117" s="909"/>
    </row>
    <row r="118" s="883" customFormat="1" ht="12" spans="1:7">
      <c r="A118" s="918"/>
      <c r="B118" s="918"/>
      <c r="C118" s="178"/>
      <c r="D118" s="916"/>
      <c r="E118" s="917"/>
      <c r="F118" s="923"/>
      <c r="G118" s="909"/>
    </row>
    <row r="119" s="883" customFormat="1" ht="12" spans="1:7">
      <c r="A119" s="918"/>
      <c r="B119" s="918"/>
      <c r="C119" s="178"/>
      <c r="D119" s="916"/>
      <c r="E119" s="917"/>
      <c r="F119" s="923"/>
      <c r="G119" s="909"/>
    </row>
    <row r="120" s="883" customFormat="1" ht="12" spans="1:7">
      <c r="A120" s="918"/>
      <c r="B120" s="918"/>
      <c r="C120" s="178"/>
      <c r="D120" s="916"/>
      <c r="E120" s="917"/>
      <c r="F120" s="923"/>
      <c r="G120" s="909"/>
    </row>
    <row r="121" s="883" customFormat="1" ht="12" spans="1:7">
      <c r="A121" s="918"/>
      <c r="B121" s="918"/>
      <c r="C121" s="178"/>
      <c r="D121" s="916"/>
      <c r="E121" s="917"/>
      <c r="F121" s="923"/>
      <c r="G121" s="909"/>
    </row>
    <row r="122" s="883" customFormat="1" ht="12" spans="1:7">
      <c r="A122" s="918"/>
      <c r="B122" s="918"/>
      <c r="C122" s="178"/>
      <c r="D122" s="916"/>
      <c r="E122" s="917"/>
      <c r="F122" s="923"/>
      <c r="G122" s="909"/>
    </row>
    <row r="123" s="883" customFormat="1" ht="12" spans="1:7">
      <c r="A123" s="918"/>
      <c r="B123" s="918"/>
      <c r="C123" s="178"/>
      <c r="D123" s="916"/>
      <c r="E123" s="917"/>
      <c r="F123" s="923"/>
      <c r="G123" s="909"/>
    </row>
    <row r="124" spans="1:7">
      <c r="A124" s="933"/>
      <c r="B124" s="933"/>
      <c r="C124" s="187"/>
      <c r="D124" s="934"/>
      <c r="E124" s="935"/>
      <c r="F124" s="936"/>
      <c r="G124" s="937"/>
    </row>
    <row r="125" spans="1:7">
      <c r="A125" s="818" t="s">
        <v>68</v>
      </c>
      <c r="B125" s="819" t="s">
        <v>69</v>
      </c>
      <c r="D125" s="663"/>
      <c r="E125" s="938"/>
      <c r="F125" s="939"/>
      <c r="G125" s="688"/>
    </row>
    <row r="126" spans="1:7">
      <c r="A126" s="940"/>
      <c r="B126" s="940"/>
      <c r="C126" s="195"/>
      <c r="D126" s="941"/>
      <c r="E126" s="942"/>
      <c r="F126" s="943"/>
      <c r="G126" s="944"/>
    </row>
    <row r="127" s="883" customFormat="1" ht="12" spans="1:7">
      <c r="A127" s="891"/>
      <c r="B127" s="892"/>
      <c r="C127" s="893"/>
      <c r="D127" s="894"/>
      <c r="E127" s="895"/>
      <c r="F127" s="896"/>
      <c r="G127" s="957"/>
    </row>
    <row r="128" s="883" customFormat="1" ht="12" spans="1:7">
      <c r="A128" s="892"/>
      <c r="B128" s="892"/>
      <c r="C128" s="893"/>
      <c r="D128" s="894"/>
      <c r="E128" s="895"/>
      <c r="F128" s="896"/>
      <c r="G128" s="897" t="s">
        <v>0</v>
      </c>
    </row>
    <row r="129" s="883" customFormat="1" ht="12" spans="1:7">
      <c r="A129" s="892"/>
      <c r="B129" s="892"/>
      <c r="C129" s="893"/>
      <c r="D129" s="894"/>
      <c r="E129" s="895"/>
      <c r="F129" s="896"/>
      <c r="G129" s="947"/>
    </row>
    <row r="130" s="883" customFormat="1" ht="12" spans="1:7">
      <c r="A130" s="898"/>
      <c r="B130" s="898"/>
      <c r="C130" s="899"/>
      <c r="D130" s="900"/>
      <c r="E130" s="901"/>
      <c r="F130" s="902"/>
      <c r="G130" s="902"/>
    </row>
    <row r="131" s="883" customFormat="1" ht="12" spans="1:7">
      <c r="A131" s="903" t="s">
        <v>1</v>
      </c>
      <c r="B131" s="903" t="s">
        <v>2</v>
      </c>
      <c r="C131" s="904" t="s">
        <v>3</v>
      </c>
      <c r="D131" s="905" t="s">
        <v>4</v>
      </c>
      <c r="E131" s="905" t="s">
        <v>5</v>
      </c>
      <c r="F131" s="906" t="s">
        <v>6</v>
      </c>
      <c r="G131" s="906" t="s">
        <v>7</v>
      </c>
    </row>
    <row r="132" s="883" customFormat="1" ht="12" spans="1:7">
      <c r="A132" s="903" t="s">
        <v>8</v>
      </c>
      <c r="B132" s="903" t="s">
        <v>9</v>
      </c>
      <c r="C132" s="907"/>
      <c r="D132" s="905"/>
      <c r="E132" s="908"/>
      <c r="F132" s="909"/>
      <c r="G132" s="909"/>
    </row>
    <row r="133" s="883" customFormat="1" ht="12" spans="1:7">
      <c r="A133" s="910"/>
      <c r="B133" s="910"/>
      <c r="C133" s="911"/>
      <c r="D133" s="912"/>
      <c r="E133" s="913"/>
      <c r="F133" s="914"/>
      <c r="G133" s="914"/>
    </row>
    <row r="134" spans="1:7">
      <c r="A134" s="933"/>
      <c r="B134" s="933"/>
      <c r="C134" s="948"/>
      <c r="D134" s="934"/>
      <c r="E134" s="935"/>
      <c r="F134" s="936"/>
      <c r="G134" s="923"/>
    </row>
    <row r="135" spans="1:7">
      <c r="A135" s="949"/>
      <c r="B135" s="949"/>
      <c r="C135" s="950" t="s">
        <v>70</v>
      </c>
      <c r="D135" s="663"/>
      <c r="E135" s="938"/>
      <c r="F135" s="939"/>
      <c r="G135" s="688"/>
    </row>
    <row r="136" spans="1:7">
      <c r="A136" s="940"/>
      <c r="B136" s="940"/>
      <c r="C136" s="951"/>
      <c r="D136" s="941"/>
      <c r="E136" s="942"/>
      <c r="F136" s="943"/>
      <c r="G136" s="944"/>
    </row>
    <row r="137" ht="12" spans="1:7">
      <c r="A137" s="918" t="s">
        <v>71</v>
      </c>
      <c r="B137" s="903"/>
      <c r="C137" s="907"/>
      <c r="D137" s="916"/>
      <c r="E137" s="917"/>
      <c r="F137" s="923"/>
      <c r="G137" s="909"/>
    </row>
    <row r="138" s="883" customFormat="1" ht="12" spans="1:7">
      <c r="A138" s="918" t="s">
        <v>113</v>
      </c>
      <c r="B138" s="903" t="s">
        <v>114</v>
      </c>
      <c r="C138" s="907" t="s">
        <v>47</v>
      </c>
      <c r="D138" s="916"/>
      <c r="E138" s="917"/>
      <c r="F138" s="923"/>
      <c r="G138" s="909"/>
    </row>
    <row r="139" s="883" customFormat="1" ht="12" spans="1:7">
      <c r="A139" s="918"/>
      <c r="B139" s="918"/>
      <c r="C139" s="178"/>
      <c r="D139" s="916"/>
      <c r="E139" s="917"/>
      <c r="F139" s="923"/>
      <c r="G139" s="909"/>
    </row>
    <row r="140" s="883" customFormat="1" ht="12" spans="1:7">
      <c r="A140" s="918"/>
      <c r="B140" s="918" t="s">
        <v>115</v>
      </c>
      <c r="C140" s="178" t="s">
        <v>49</v>
      </c>
      <c r="D140" s="916" t="s">
        <v>16</v>
      </c>
      <c r="E140" s="917">
        <v>1</v>
      </c>
      <c r="F140" s="923"/>
      <c r="G140" s="909"/>
    </row>
    <row r="141" s="883" customFormat="1" ht="12" spans="1:7">
      <c r="A141" s="918"/>
      <c r="B141" s="918"/>
      <c r="C141" s="178"/>
      <c r="D141" s="916"/>
      <c r="E141" s="917"/>
      <c r="F141" s="923"/>
      <c r="G141" s="909"/>
    </row>
    <row r="142" s="883" customFormat="1" ht="12" spans="1:7">
      <c r="A142" s="918"/>
      <c r="B142" s="918" t="s">
        <v>116</v>
      </c>
      <c r="C142" s="178" t="s">
        <v>51</v>
      </c>
      <c r="D142" s="916" t="s">
        <v>16</v>
      </c>
      <c r="E142" s="917">
        <v>1</v>
      </c>
      <c r="F142" s="923"/>
      <c r="G142" s="909"/>
    </row>
    <row r="143" s="883" customFormat="1" ht="12" spans="1:7">
      <c r="A143" s="918"/>
      <c r="B143" s="918"/>
      <c r="C143" s="178"/>
      <c r="D143" s="916"/>
      <c r="E143" s="917"/>
      <c r="F143" s="923"/>
      <c r="G143" s="909"/>
    </row>
    <row r="144" s="883" customFormat="1" ht="12" spans="1:7">
      <c r="A144" s="918"/>
      <c r="B144" s="918" t="s">
        <v>117</v>
      </c>
      <c r="C144" s="178" t="s">
        <v>53</v>
      </c>
      <c r="D144" s="916" t="s">
        <v>16</v>
      </c>
      <c r="E144" s="917">
        <v>1</v>
      </c>
      <c r="F144" s="923"/>
      <c r="G144" s="909"/>
    </row>
    <row r="145" s="883" customFormat="1" ht="12" spans="1:7">
      <c r="A145" s="918"/>
      <c r="B145" s="918"/>
      <c r="C145" s="178"/>
      <c r="D145" s="916"/>
      <c r="E145" s="917"/>
      <c r="F145" s="923"/>
      <c r="G145" s="909"/>
    </row>
    <row r="146" s="883" customFormat="1" ht="12" spans="1:7">
      <c r="A146" s="918"/>
      <c r="B146" s="918" t="s">
        <v>118</v>
      </c>
      <c r="C146" s="178" t="s">
        <v>55</v>
      </c>
      <c r="D146" s="916" t="s">
        <v>16</v>
      </c>
      <c r="E146" s="917">
        <v>1</v>
      </c>
      <c r="F146" s="923"/>
      <c r="G146" s="909"/>
    </row>
    <row r="147" s="883" customFormat="1" ht="12" spans="1:7">
      <c r="A147" s="918"/>
      <c r="B147" s="918"/>
      <c r="C147" s="178"/>
      <c r="D147" s="916"/>
      <c r="E147" s="917"/>
      <c r="F147" s="923"/>
      <c r="G147" s="909"/>
    </row>
    <row r="148" s="883" customFormat="1" ht="12" spans="1:7">
      <c r="A148" s="918"/>
      <c r="B148" s="918" t="s">
        <v>119</v>
      </c>
      <c r="C148" s="178" t="s">
        <v>57</v>
      </c>
      <c r="D148" s="916" t="s">
        <v>16</v>
      </c>
      <c r="E148" s="917">
        <v>1</v>
      </c>
      <c r="F148" s="923"/>
      <c r="G148" s="909"/>
    </row>
    <row r="149" s="883" customFormat="1" ht="12" spans="1:7">
      <c r="A149" s="918"/>
      <c r="B149" s="918"/>
      <c r="C149" s="178"/>
      <c r="D149" s="916"/>
      <c r="E149" s="917"/>
      <c r="F149" s="923"/>
      <c r="G149" s="909"/>
    </row>
    <row r="150" s="883" customFormat="1" ht="22.8" spans="1:7">
      <c r="A150" s="918"/>
      <c r="B150" s="918" t="s">
        <v>120</v>
      </c>
      <c r="C150" s="178" t="s">
        <v>59</v>
      </c>
      <c r="D150" s="916" t="s">
        <v>16</v>
      </c>
      <c r="E150" s="917">
        <v>1</v>
      </c>
      <c r="F150" s="923"/>
      <c r="G150" s="909"/>
    </row>
    <row r="151" s="883" customFormat="1" ht="12" spans="1:7">
      <c r="A151" s="918"/>
      <c r="B151" s="918"/>
      <c r="C151" s="178"/>
      <c r="D151" s="916"/>
      <c r="E151" s="917"/>
      <c r="F151" s="923"/>
      <c r="G151" s="909"/>
    </row>
    <row r="152" s="883" customFormat="1" ht="14.25" customHeight="1" spans="1:7">
      <c r="A152" s="918"/>
      <c r="B152" s="918" t="s">
        <v>121</v>
      </c>
      <c r="C152" s="178" t="s">
        <v>61</v>
      </c>
      <c r="D152" s="916" t="s">
        <v>16</v>
      </c>
      <c r="E152" s="917">
        <v>1</v>
      </c>
      <c r="F152" s="923"/>
      <c r="G152" s="909"/>
    </row>
    <row r="153" s="883" customFormat="1" ht="14.25" customHeight="1" spans="1:7">
      <c r="A153" s="918"/>
      <c r="B153" s="918"/>
      <c r="C153" s="178"/>
      <c r="D153" s="916"/>
      <c r="E153" s="917"/>
      <c r="F153" s="923"/>
      <c r="G153" s="909"/>
    </row>
    <row r="154" s="883" customFormat="1" ht="14.25" customHeight="1" spans="1:7">
      <c r="A154" s="918"/>
      <c r="B154" s="918" t="s">
        <v>122</v>
      </c>
      <c r="C154" s="178" t="s">
        <v>123</v>
      </c>
      <c r="D154" s="916" t="s">
        <v>16</v>
      </c>
      <c r="E154" s="917">
        <v>1</v>
      </c>
      <c r="F154" s="923"/>
      <c r="G154" s="909"/>
    </row>
    <row r="155" s="883" customFormat="1" ht="14.25" customHeight="1" spans="1:7">
      <c r="A155" s="918"/>
      <c r="B155" s="918"/>
      <c r="C155" s="178"/>
      <c r="D155" s="916"/>
      <c r="E155" s="917"/>
      <c r="F155" s="923"/>
      <c r="G155" s="909"/>
    </row>
    <row r="156" s="883" customFormat="1" ht="14.25" customHeight="1" spans="1:7">
      <c r="A156" s="918"/>
      <c r="B156" s="918" t="s">
        <v>124</v>
      </c>
      <c r="C156" s="178" t="s">
        <v>125</v>
      </c>
      <c r="D156" s="916" t="s">
        <v>16</v>
      </c>
      <c r="E156" s="917">
        <v>1</v>
      </c>
      <c r="F156" s="923"/>
      <c r="G156" s="909"/>
    </row>
    <row r="157" s="883" customFormat="1" ht="14.25" customHeight="1" spans="1:7">
      <c r="A157" s="918"/>
      <c r="B157" s="918"/>
      <c r="C157" s="178"/>
      <c r="D157" s="916"/>
      <c r="E157" s="917"/>
      <c r="F157" s="923"/>
      <c r="G157" s="909"/>
    </row>
    <row r="158" s="883" customFormat="1" ht="34.2" spans="1:7">
      <c r="A158" s="918"/>
      <c r="B158" s="952" t="s">
        <v>126</v>
      </c>
      <c r="C158" s="956" t="s">
        <v>127</v>
      </c>
      <c r="D158" s="919" t="s">
        <v>16</v>
      </c>
      <c r="E158" s="920">
        <v>1</v>
      </c>
      <c r="F158" s="922"/>
      <c r="G158" s="922"/>
    </row>
    <row r="159" s="883" customFormat="1" ht="14.25" customHeight="1" spans="1:7">
      <c r="A159" s="918"/>
      <c r="B159" s="918"/>
      <c r="C159" s="178"/>
      <c r="D159" s="916"/>
      <c r="E159" s="917"/>
      <c r="F159" s="909"/>
      <c r="G159" s="909"/>
    </row>
    <row r="160" s="883" customFormat="1" ht="12" spans="1:7">
      <c r="A160" s="918"/>
      <c r="B160" s="903" t="s">
        <v>128</v>
      </c>
      <c r="C160" s="907" t="s">
        <v>129</v>
      </c>
      <c r="D160" s="919"/>
      <c r="E160" s="920"/>
      <c r="F160" s="922"/>
      <c r="G160" s="922"/>
    </row>
    <row r="161" s="883" customFormat="1" ht="14.25" customHeight="1" spans="1:7">
      <c r="A161" s="903"/>
      <c r="B161" s="903"/>
      <c r="C161" s="907"/>
      <c r="D161" s="916"/>
      <c r="E161" s="917"/>
      <c r="F161" s="909"/>
      <c r="G161" s="909"/>
    </row>
    <row r="162" s="883" customFormat="1" ht="22.8" spans="1:7">
      <c r="A162" s="918" t="s">
        <v>130</v>
      </c>
      <c r="B162" s="918" t="s">
        <v>131</v>
      </c>
      <c r="C162" s="178" t="s">
        <v>132</v>
      </c>
      <c r="D162" s="958" t="s">
        <v>133</v>
      </c>
      <c r="E162" s="178">
        <v>18</v>
      </c>
      <c r="F162" s="909"/>
      <c r="G162" s="909"/>
    </row>
    <row r="163" s="883" customFormat="1" ht="12" spans="1:7">
      <c r="A163" s="918"/>
      <c r="B163" s="903"/>
      <c r="C163" s="907"/>
      <c r="D163" s="916"/>
      <c r="E163" s="917"/>
      <c r="F163" s="909"/>
      <c r="G163" s="909"/>
    </row>
    <row r="164" s="883" customFormat="1" ht="22.8" spans="1:7">
      <c r="A164" s="918" t="s">
        <v>134</v>
      </c>
      <c r="B164" s="918" t="s">
        <v>135</v>
      </c>
      <c r="C164" s="178" t="s">
        <v>136</v>
      </c>
      <c r="D164" s="178"/>
      <c r="E164" s="178"/>
      <c r="F164" s="909"/>
      <c r="G164" s="909"/>
    </row>
    <row r="165" s="883" customFormat="1" ht="12" spans="1:7">
      <c r="A165" s="918"/>
      <c r="B165" s="918"/>
      <c r="C165" s="178"/>
      <c r="D165" s="178"/>
      <c r="E165" s="178"/>
      <c r="F165" s="909"/>
      <c r="G165" s="909"/>
    </row>
    <row r="166" s="883" customFormat="1" ht="12" spans="1:7">
      <c r="A166" s="918"/>
      <c r="B166" s="918" t="s">
        <v>137</v>
      </c>
      <c r="C166" s="955"/>
      <c r="D166" s="958" t="s">
        <v>133</v>
      </c>
      <c r="E166" s="178">
        <v>18</v>
      </c>
      <c r="F166" s="909"/>
      <c r="G166" s="909"/>
    </row>
    <row r="167" s="883" customFormat="1" ht="12" spans="1:7">
      <c r="A167" s="918"/>
      <c r="B167" s="918"/>
      <c r="C167" s="955"/>
      <c r="D167" s="958"/>
      <c r="E167" s="178"/>
      <c r="F167" s="909"/>
      <c r="G167" s="909"/>
    </row>
    <row r="168" s="883" customFormat="1" ht="12" spans="1:7">
      <c r="A168" s="918"/>
      <c r="B168" s="918" t="s">
        <v>138</v>
      </c>
      <c r="C168" s="955"/>
      <c r="D168" s="958" t="s">
        <v>133</v>
      </c>
      <c r="E168" s="178">
        <v>18</v>
      </c>
      <c r="F168" s="909"/>
      <c r="G168" s="909"/>
    </row>
    <row r="169" s="883" customFormat="1" ht="12" spans="1:7">
      <c r="A169" s="918"/>
      <c r="B169" s="918"/>
      <c r="C169" s="955"/>
      <c r="D169" s="958"/>
      <c r="E169" s="178"/>
      <c r="F169" s="909"/>
      <c r="G169" s="909"/>
    </row>
    <row r="170" s="883" customFormat="1" ht="12" spans="1:7">
      <c r="A170" s="918"/>
      <c r="B170" s="918" t="s">
        <v>139</v>
      </c>
      <c r="C170" s="955"/>
      <c r="D170" s="958" t="s">
        <v>133</v>
      </c>
      <c r="E170" s="178">
        <v>18</v>
      </c>
      <c r="F170" s="909"/>
      <c r="G170" s="909"/>
    </row>
    <row r="171" s="883" customFormat="1" ht="12" spans="1:7">
      <c r="A171" s="918"/>
      <c r="B171" s="918"/>
      <c r="C171" s="955"/>
      <c r="D171" s="958"/>
      <c r="E171" s="178"/>
      <c r="F171" s="909"/>
      <c r="G171" s="909"/>
    </row>
    <row r="172" s="883" customFormat="1" ht="12" spans="1:7">
      <c r="A172" s="918"/>
      <c r="B172" s="918" t="s">
        <v>140</v>
      </c>
      <c r="C172" s="955"/>
      <c r="D172" s="958" t="s">
        <v>133</v>
      </c>
      <c r="E172" s="178">
        <v>18</v>
      </c>
      <c r="F172" s="909"/>
      <c r="G172" s="909"/>
    </row>
    <row r="173" s="883" customFormat="1" ht="12" spans="1:7">
      <c r="A173" s="918"/>
      <c r="B173" s="918"/>
      <c r="C173" s="178"/>
      <c r="D173" s="916"/>
      <c r="E173" s="917"/>
      <c r="F173" s="909"/>
      <c r="G173" s="909"/>
    </row>
    <row r="174" s="883" customFormat="1" ht="12" spans="1:7">
      <c r="A174" s="918" t="s">
        <v>141</v>
      </c>
      <c r="B174" s="903" t="s">
        <v>142</v>
      </c>
      <c r="C174" s="907" t="s">
        <v>143</v>
      </c>
      <c r="D174" s="958"/>
      <c r="E174" s="178"/>
      <c r="F174" s="923"/>
      <c r="G174" s="909"/>
    </row>
    <row r="175" s="883" customFormat="1" ht="12" spans="1:7">
      <c r="A175" s="918"/>
      <c r="B175" s="918"/>
      <c r="C175" s="178"/>
      <c r="D175" s="958"/>
      <c r="E175" s="178"/>
      <c r="F175" s="923"/>
      <c r="G175" s="909"/>
    </row>
    <row r="176" s="883" customFormat="1" ht="12" spans="1:7">
      <c r="A176" s="918" t="s">
        <v>144</v>
      </c>
      <c r="B176" s="918" t="s">
        <v>145</v>
      </c>
      <c r="C176" s="178" t="s">
        <v>89</v>
      </c>
      <c r="D176" s="958" t="s">
        <v>16</v>
      </c>
      <c r="E176" s="178">
        <v>1</v>
      </c>
      <c r="F176" s="923"/>
      <c r="G176" s="909"/>
    </row>
    <row r="177" s="883" customFormat="1" ht="12" spans="1:7">
      <c r="A177" s="918"/>
      <c r="B177" s="918"/>
      <c r="C177" s="178"/>
      <c r="D177" s="958"/>
      <c r="E177" s="178"/>
      <c r="F177" s="923"/>
      <c r="G177" s="909"/>
    </row>
    <row r="178" s="883" customFormat="1" ht="12" spans="1:7">
      <c r="A178" s="918" t="s">
        <v>146</v>
      </c>
      <c r="B178" s="918" t="s">
        <v>147</v>
      </c>
      <c r="C178" s="178" t="s">
        <v>148</v>
      </c>
      <c r="D178" s="958" t="s">
        <v>149</v>
      </c>
      <c r="E178" s="178">
        <v>18</v>
      </c>
      <c r="F178" s="959"/>
      <c r="G178" s="960"/>
    </row>
    <row r="179" s="883" customFormat="1" ht="12" spans="1:7">
      <c r="A179" s="918"/>
      <c r="B179" s="918"/>
      <c r="C179" s="178"/>
      <c r="D179" s="916"/>
      <c r="E179" s="917"/>
      <c r="F179" s="923"/>
      <c r="G179" s="909"/>
    </row>
    <row r="180" s="883" customFormat="1" ht="12" spans="1:7">
      <c r="A180" s="918" t="s">
        <v>150</v>
      </c>
      <c r="B180" s="918" t="s">
        <v>151</v>
      </c>
      <c r="C180" s="178" t="s">
        <v>152</v>
      </c>
      <c r="D180" s="958" t="s">
        <v>149</v>
      </c>
      <c r="E180" s="178">
        <v>18</v>
      </c>
      <c r="F180" s="923"/>
      <c r="G180" s="909"/>
    </row>
    <row r="181" s="883" customFormat="1" ht="12" spans="1:7">
      <c r="A181" s="918"/>
      <c r="B181" s="918"/>
      <c r="C181" s="178"/>
      <c r="D181" s="178"/>
      <c r="E181" s="178"/>
      <c r="F181" s="923"/>
      <c r="G181" s="909"/>
    </row>
    <row r="182" s="883" customFormat="1" ht="12" spans="1:7">
      <c r="A182" s="918" t="s">
        <v>153</v>
      </c>
      <c r="B182" s="918" t="s">
        <v>154</v>
      </c>
      <c r="C182" s="178" t="s">
        <v>155</v>
      </c>
      <c r="D182" s="916" t="s">
        <v>41</v>
      </c>
      <c r="E182" s="178">
        <v>1</v>
      </c>
      <c r="F182" s="961">
        <v>900000</v>
      </c>
      <c r="G182" s="921">
        <f>E182*F182</f>
        <v>900000</v>
      </c>
    </row>
    <row r="183" s="883" customFormat="1" ht="12" spans="1:7">
      <c r="A183" s="918"/>
      <c r="B183" s="918"/>
      <c r="C183" s="178"/>
      <c r="D183" s="178"/>
      <c r="E183" s="178"/>
      <c r="F183" s="923"/>
      <c r="G183" s="921"/>
    </row>
    <row r="184" s="883" customFormat="1" ht="22.8" spans="1:7">
      <c r="A184" s="918"/>
      <c r="B184" s="918" t="s">
        <v>156</v>
      </c>
      <c r="C184" s="178" t="s">
        <v>157</v>
      </c>
      <c r="D184" s="924" t="s">
        <v>44</v>
      </c>
      <c r="E184" s="962">
        <f>F182</f>
        <v>900000</v>
      </c>
      <c r="F184" s="926">
        <v>0.1</v>
      </c>
      <c r="G184" s="921">
        <f>E184*F184</f>
        <v>90000</v>
      </c>
    </row>
    <row r="185" s="883" customFormat="1" ht="12" spans="1:7">
      <c r="A185" s="918"/>
      <c r="B185" s="918"/>
      <c r="C185" s="178"/>
      <c r="D185" s="916"/>
      <c r="E185" s="917"/>
      <c r="F185" s="909"/>
      <c r="G185" s="909"/>
    </row>
    <row r="186" s="883" customFormat="1" ht="12" spans="1:7">
      <c r="A186" s="963"/>
      <c r="B186" s="964"/>
      <c r="C186" s="965"/>
      <c r="D186" s="966"/>
      <c r="E186" s="966"/>
      <c r="F186" s="967"/>
      <c r="G186" s="967"/>
    </row>
    <row r="187" s="883" customFormat="1" ht="12" spans="1:7">
      <c r="A187" s="918"/>
      <c r="B187" s="918"/>
      <c r="C187" s="178"/>
      <c r="D187" s="916"/>
      <c r="E187" s="917"/>
      <c r="F187" s="909"/>
      <c r="G187" s="909"/>
    </row>
    <row r="188" s="883" customFormat="1" ht="12" spans="1:7">
      <c r="A188" s="918"/>
      <c r="B188" s="918"/>
      <c r="C188" s="178"/>
      <c r="D188" s="916"/>
      <c r="E188" s="917"/>
      <c r="F188" s="909"/>
      <c r="G188" s="909"/>
    </row>
    <row r="189" s="883" customFormat="1" ht="12" spans="1:7">
      <c r="A189" s="918"/>
      <c r="B189" s="918"/>
      <c r="C189" s="178"/>
      <c r="D189" s="916"/>
      <c r="E189" s="917"/>
      <c r="F189" s="909"/>
      <c r="G189" s="909"/>
    </row>
    <row r="190" s="883" customFormat="1" ht="12" spans="1:7">
      <c r="A190" s="918"/>
      <c r="B190" s="918"/>
      <c r="C190" s="178"/>
      <c r="D190" s="916"/>
      <c r="E190" s="917"/>
      <c r="F190" s="923"/>
      <c r="G190" s="909"/>
    </row>
    <row r="191" spans="1:7">
      <c r="A191" s="933"/>
      <c r="B191" s="933"/>
      <c r="C191" s="187"/>
      <c r="D191" s="934"/>
      <c r="E191" s="935"/>
      <c r="F191" s="936"/>
      <c r="G191" s="937"/>
    </row>
    <row r="192" spans="1:7">
      <c r="A192" s="818" t="s">
        <v>68</v>
      </c>
      <c r="B192" s="819" t="s">
        <v>69</v>
      </c>
      <c r="D192" s="663"/>
      <c r="E192" s="938"/>
      <c r="F192" s="939"/>
      <c r="G192" s="688"/>
    </row>
    <row r="193" spans="1:7">
      <c r="A193" s="940"/>
      <c r="B193" s="940"/>
      <c r="C193" s="195"/>
      <c r="D193" s="941"/>
      <c r="E193" s="942"/>
      <c r="F193" s="943"/>
      <c r="G193" s="944"/>
    </row>
    <row r="194" s="883" customFormat="1" ht="12" spans="1:7">
      <c r="A194" s="891"/>
      <c r="B194" s="892"/>
      <c r="C194" s="893"/>
      <c r="D194" s="894"/>
      <c r="E194" s="895"/>
      <c r="F194" s="896"/>
      <c r="G194" s="957"/>
    </row>
    <row r="195" s="883" customFormat="1" ht="12" spans="1:7">
      <c r="A195" s="892"/>
      <c r="B195" s="892"/>
      <c r="C195" s="893"/>
      <c r="D195" s="894"/>
      <c r="E195" s="895"/>
      <c r="F195" s="896"/>
      <c r="G195" s="897" t="s">
        <v>0</v>
      </c>
    </row>
    <row r="196" s="883" customFormat="1" ht="12" spans="1:7">
      <c r="A196" s="892"/>
      <c r="B196" s="892"/>
      <c r="C196" s="893"/>
      <c r="D196" s="894"/>
      <c r="E196" s="895"/>
      <c r="F196" s="896"/>
      <c r="G196" s="947"/>
    </row>
    <row r="197" s="883" customFormat="1" ht="12" spans="1:7">
      <c r="A197" s="898"/>
      <c r="B197" s="898"/>
      <c r="C197" s="899"/>
      <c r="D197" s="900"/>
      <c r="E197" s="901"/>
      <c r="F197" s="902"/>
      <c r="G197" s="902"/>
    </row>
    <row r="198" s="883" customFormat="1" ht="12" spans="1:7">
      <c r="A198" s="903" t="s">
        <v>1</v>
      </c>
      <c r="B198" s="903" t="s">
        <v>2</v>
      </c>
      <c r="C198" s="904" t="s">
        <v>3</v>
      </c>
      <c r="D198" s="905" t="s">
        <v>4</v>
      </c>
      <c r="E198" s="905" t="s">
        <v>5</v>
      </c>
      <c r="F198" s="906" t="s">
        <v>6</v>
      </c>
      <c r="G198" s="906" t="s">
        <v>7</v>
      </c>
    </row>
    <row r="199" s="883" customFormat="1" ht="12" spans="1:7">
      <c r="A199" s="903" t="s">
        <v>8</v>
      </c>
      <c r="B199" s="903" t="s">
        <v>9</v>
      </c>
      <c r="C199" s="907"/>
      <c r="D199" s="905"/>
      <c r="E199" s="908"/>
      <c r="F199" s="909"/>
      <c r="G199" s="909"/>
    </row>
    <row r="200" s="883" customFormat="1" ht="12" spans="1:7">
      <c r="A200" s="910"/>
      <c r="B200" s="910"/>
      <c r="C200" s="911"/>
      <c r="D200" s="912"/>
      <c r="E200" s="913"/>
      <c r="F200" s="914"/>
      <c r="G200" s="914"/>
    </row>
    <row r="201" spans="1:7">
      <c r="A201" s="933"/>
      <c r="B201" s="968"/>
      <c r="C201" s="948"/>
      <c r="D201" s="934"/>
      <c r="E201" s="935"/>
      <c r="F201" s="936"/>
      <c r="G201" s="923"/>
    </row>
    <row r="202" spans="1:7">
      <c r="A202" s="949"/>
      <c r="B202" s="821"/>
      <c r="C202" s="950" t="s">
        <v>70</v>
      </c>
      <c r="D202" s="663"/>
      <c r="E202" s="938"/>
      <c r="F202" s="939"/>
      <c r="G202" s="688"/>
    </row>
    <row r="203" spans="1:7">
      <c r="A203" s="940"/>
      <c r="B203" s="969"/>
      <c r="C203" s="951"/>
      <c r="D203" s="941"/>
      <c r="E203" s="942"/>
      <c r="F203" s="943"/>
      <c r="G203" s="944"/>
    </row>
    <row r="204" s="883" customFormat="1" ht="12" spans="1:7">
      <c r="A204" s="918"/>
      <c r="B204" s="918"/>
      <c r="C204" s="178"/>
      <c r="D204" s="916"/>
      <c r="E204" s="917"/>
      <c r="F204" s="909"/>
      <c r="G204" s="909"/>
    </row>
    <row r="205" s="883" customFormat="1" ht="12" spans="1:7">
      <c r="A205" s="918" t="s">
        <v>10</v>
      </c>
      <c r="B205" s="918"/>
      <c r="C205" s="178"/>
      <c r="D205" s="916"/>
      <c r="E205" s="917"/>
      <c r="F205" s="923"/>
      <c r="G205" s="909"/>
    </row>
    <row r="206" s="883" customFormat="1" ht="12" spans="1:7">
      <c r="A206" s="963" t="s">
        <v>158</v>
      </c>
      <c r="B206" s="964" t="s">
        <v>159</v>
      </c>
      <c r="C206" s="965" t="s">
        <v>160</v>
      </c>
      <c r="D206" s="966"/>
      <c r="E206" s="966"/>
      <c r="F206" s="967"/>
      <c r="G206" s="967"/>
    </row>
    <row r="207" s="883" customFormat="1" ht="12" spans="1:7">
      <c r="A207" s="918"/>
      <c r="B207" s="918"/>
      <c r="C207" s="178"/>
      <c r="D207" s="916"/>
      <c r="E207" s="917"/>
      <c r="F207" s="923"/>
      <c r="G207" s="909"/>
    </row>
    <row r="208" s="883" customFormat="1" ht="24" spans="1:7">
      <c r="A208" s="903"/>
      <c r="B208" s="953" t="s">
        <v>161</v>
      </c>
      <c r="C208" s="907" t="s">
        <v>162</v>
      </c>
      <c r="D208" s="178"/>
      <c r="E208" s="178"/>
      <c r="F208" s="923"/>
      <c r="G208" s="923"/>
    </row>
    <row r="209" s="883" customFormat="1" ht="12" spans="1:7">
      <c r="A209" s="918"/>
      <c r="B209" s="918"/>
      <c r="C209" s="178"/>
      <c r="D209" s="178"/>
      <c r="E209" s="178"/>
      <c r="F209" s="923"/>
      <c r="G209" s="909"/>
    </row>
    <row r="210" s="883" customFormat="1" ht="12" spans="1:7">
      <c r="A210" s="952" t="s">
        <v>163</v>
      </c>
      <c r="B210" s="952" t="s">
        <v>164</v>
      </c>
      <c r="C210" s="956" t="s">
        <v>165</v>
      </c>
      <c r="D210" s="919" t="s">
        <v>41</v>
      </c>
      <c r="E210" s="956">
        <v>1</v>
      </c>
      <c r="F210" s="970">
        <v>714609.6</v>
      </c>
      <c r="G210" s="970">
        <f>E210*F210</f>
        <v>714609.6</v>
      </c>
    </row>
    <row r="211" s="883" customFormat="1" ht="12" spans="1:7">
      <c r="A211" s="903"/>
      <c r="B211" s="903"/>
      <c r="C211" s="178"/>
      <c r="D211" s="178"/>
      <c r="E211" s="178"/>
      <c r="F211" s="961"/>
      <c r="G211" s="961"/>
    </row>
    <row r="212" s="883" customFormat="1" ht="22.8" spans="1:7">
      <c r="A212" s="903"/>
      <c r="B212" s="918" t="s">
        <v>166</v>
      </c>
      <c r="C212" s="178" t="s">
        <v>167</v>
      </c>
      <c r="D212" s="924" t="s">
        <v>44</v>
      </c>
      <c r="E212" s="962">
        <f>F210</f>
        <v>714609.6</v>
      </c>
      <c r="F212" s="926">
        <v>0.1</v>
      </c>
      <c r="G212" s="970">
        <f>E212*F212</f>
        <v>71460.96</v>
      </c>
    </row>
    <row r="213" s="883" customFormat="1" ht="12" spans="1:7">
      <c r="A213" s="903"/>
      <c r="B213" s="918"/>
      <c r="C213" s="178"/>
      <c r="D213" s="178"/>
      <c r="E213" s="971"/>
      <c r="F213" s="972"/>
      <c r="G213" s="973"/>
    </row>
    <row r="214" s="883" customFormat="1" ht="12" spans="1:7">
      <c r="A214" s="903"/>
      <c r="B214" s="918" t="s">
        <v>168</v>
      </c>
      <c r="C214" s="178" t="s">
        <v>169</v>
      </c>
      <c r="D214" s="919" t="s">
        <v>41</v>
      </c>
      <c r="E214" s="178">
        <v>1</v>
      </c>
      <c r="F214" s="923">
        <v>360000</v>
      </c>
      <c r="G214" s="973">
        <f>E214*F214</f>
        <v>360000</v>
      </c>
    </row>
    <row r="215" s="883" customFormat="1" ht="12" spans="1:7">
      <c r="A215" s="903"/>
      <c r="B215" s="918"/>
      <c r="C215" s="178"/>
      <c r="D215" s="178"/>
      <c r="E215" s="971"/>
      <c r="F215" s="972"/>
      <c r="G215" s="973"/>
    </row>
    <row r="216" s="883" customFormat="1" ht="22.8" spans="1:7">
      <c r="A216" s="903"/>
      <c r="B216" s="918" t="s">
        <v>170</v>
      </c>
      <c r="C216" s="178" t="s">
        <v>171</v>
      </c>
      <c r="D216" s="924" t="s">
        <v>44</v>
      </c>
      <c r="E216" s="962">
        <f>F214</f>
        <v>360000</v>
      </c>
      <c r="F216" s="926">
        <v>0.1</v>
      </c>
      <c r="G216" s="970">
        <f>E216*F216</f>
        <v>36000</v>
      </c>
    </row>
    <row r="217" s="883" customFormat="1" ht="12.75" customHeight="1" spans="1:7">
      <c r="A217" s="903"/>
      <c r="B217" s="903"/>
      <c r="C217" s="178"/>
      <c r="D217" s="178"/>
      <c r="E217" s="178"/>
      <c r="F217" s="923"/>
      <c r="G217" s="923"/>
    </row>
    <row r="218" s="883" customFormat="1" ht="12" spans="1:7">
      <c r="A218" s="903"/>
      <c r="B218" s="918" t="s">
        <v>172</v>
      </c>
      <c r="C218" s="178" t="s">
        <v>173</v>
      </c>
      <c r="D218" s="919" t="s">
        <v>41</v>
      </c>
      <c r="E218" s="178">
        <v>1</v>
      </c>
      <c r="F218" s="923">
        <v>119101.6</v>
      </c>
      <c r="G218" s="923">
        <f>E218*F218</f>
        <v>119101.6</v>
      </c>
    </row>
    <row r="219" s="883" customFormat="1" ht="12.75" customHeight="1" spans="1:7">
      <c r="A219" s="903"/>
      <c r="B219" s="903"/>
      <c r="C219" s="178"/>
      <c r="D219" s="178"/>
      <c r="E219" s="178"/>
      <c r="F219" s="923"/>
      <c r="G219" s="923"/>
    </row>
    <row r="220" s="883" customFormat="1" ht="22.8" spans="1:7">
      <c r="A220" s="903"/>
      <c r="B220" s="918" t="s">
        <v>174</v>
      </c>
      <c r="C220" s="178" t="s">
        <v>175</v>
      </c>
      <c r="D220" s="924" t="s">
        <v>44</v>
      </c>
      <c r="E220" s="974">
        <f>F218</f>
        <v>119101.6</v>
      </c>
      <c r="F220" s="926">
        <v>0.1</v>
      </c>
      <c r="G220" s="974">
        <f>E220*F220</f>
        <v>11910.16</v>
      </c>
    </row>
    <row r="221" s="883" customFormat="1" ht="12.75" customHeight="1" spans="1:7">
      <c r="A221" s="918"/>
      <c r="B221" s="918"/>
      <c r="C221" s="178"/>
      <c r="D221" s="178"/>
      <c r="E221" s="178"/>
      <c r="F221" s="923"/>
      <c r="G221" s="909"/>
    </row>
    <row r="222" s="883" customFormat="1" ht="12" spans="1:7">
      <c r="A222" s="918"/>
      <c r="B222" s="918" t="s">
        <v>176</v>
      </c>
      <c r="C222" s="178" t="s">
        <v>177</v>
      </c>
      <c r="D222" s="919" t="s">
        <v>41</v>
      </c>
      <c r="E222" s="178">
        <v>1</v>
      </c>
      <c r="F222" s="923">
        <v>100000</v>
      </c>
      <c r="G222" s="923">
        <f>E222*F222</f>
        <v>100000</v>
      </c>
    </row>
    <row r="223" s="883" customFormat="1" ht="12.75" customHeight="1" spans="1:7">
      <c r="A223" s="918"/>
      <c r="B223" s="903"/>
      <c r="C223" s="178"/>
      <c r="D223" s="178"/>
      <c r="E223" s="178"/>
      <c r="F223" s="923"/>
      <c r="G223" s="923"/>
    </row>
    <row r="224" s="883" customFormat="1" ht="22.8" spans="1:7">
      <c r="A224" s="918"/>
      <c r="B224" s="918" t="s">
        <v>178</v>
      </c>
      <c r="C224" s="178" t="s">
        <v>179</v>
      </c>
      <c r="D224" s="924" t="s">
        <v>44</v>
      </c>
      <c r="E224" s="962">
        <f>F222</f>
        <v>100000</v>
      </c>
      <c r="F224" s="926">
        <v>0.1</v>
      </c>
      <c r="G224" s="921">
        <f>E224*F224</f>
        <v>10000</v>
      </c>
    </row>
    <row r="225" s="883" customFormat="1" ht="12.75" customHeight="1" spans="1:7">
      <c r="A225" s="918"/>
      <c r="B225" s="918"/>
      <c r="C225" s="178"/>
      <c r="D225" s="178"/>
      <c r="E225" s="178"/>
      <c r="F225" s="923"/>
      <c r="G225" s="909"/>
    </row>
    <row r="226" s="883" customFormat="1" ht="12.75" customHeight="1" spans="1:7">
      <c r="A226" s="918"/>
      <c r="B226" s="918" t="s">
        <v>180</v>
      </c>
      <c r="C226" s="178" t="s">
        <v>181</v>
      </c>
      <c r="D226" s="919" t="s">
        <v>41</v>
      </c>
      <c r="E226" s="178">
        <v>1</v>
      </c>
      <c r="F226" s="923">
        <v>595508</v>
      </c>
      <c r="G226" s="923">
        <f>E226*F226</f>
        <v>595508</v>
      </c>
    </row>
    <row r="227" s="883" customFormat="1" ht="12.75" customHeight="1" spans="1:7">
      <c r="A227" s="918"/>
      <c r="B227" s="903"/>
      <c r="C227" s="178"/>
      <c r="D227" s="178"/>
      <c r="E227" s="178"/>
      <c r="F227" s="923"/>
      <c r="G227" s="923"/>
    </row>
    <row r="228" s="883" customFormat="1" ht="22.8" spans="1:7">
      <c r="A228" s="918"/>
      <c r="B228" s="952" t="s">
        <v>182</v>
      </c>
      <c r="C228" s="956" t="s">
        <v>183</v>
      </c>
      <c r="D228" s="924" t="s">
        <v>44</v>
      </c>
      <c r="E228" s="921">
        <f>F226</f>
        <v>595508</v>
      </c>
      <c r="F228" s="926">
        <v>0.1</v>
      </c>
      <c r="G228" s="921">
        <f>E228*F228</f>
        <v>59550.8</v>
      </c>
    </row>
    <row r="229" s="883" customFormat="1" ht="12.75" customHeight="1" spans="1:7">
      <c r="A229" s="918"/>
      <c r="B229" s="903"/>
      <c r="C229" s="178"/>
      <c r="D229" s="178"/>
      <c r="E229" s="178"/>
      <c r="F229" s="923"/>
      <c r="G229" s="923"/>
    </row>
    <row r="230" s="883" customFormat="1" ht="12.75" customHeight="1" spans="1:7">
      <c r="A230" s="918"/>
      <c r="B230" s="918" t="s">
        <v>184</v>
      </c>
      <c r="C230" s="178" t="s">
        <v>185</v>
      </c>
      <c r="D230" s="919" t="s">
        <v>41</v>
      </c>
      <c r="E230" s="178">
        <v>1</v>
      </c>
      <c r="F230" s="923">
        <v>2000000</v>
      </c>
      <c r="G230" s="923">
        <f>E230*F230</f>
        <v>2000000</v>
      </c>
    </row>
    <row r="231" s="883" customFormat="1" ht="12.75" customHeight="1" spans="1:7">
      <c r="A231" s="918"/>
      <c r="B231" s="918"/>
      <c r="C231" s="178"/>
      <c r="D231" s="178"/>
      <c r="E231" s="178"/>
      <c r="F231" s="923"/>
      <c r="G231" s="909"/>
    </row>
    <row r="232" s="883" customFormat="1" ht="22.8" spans="1:7">
      <c r="A232" s="918"/>
      <c r="B232" s="952" t="s">
        <v>186</v>
      </c>
      <c r="C232" s="956" t="s">
        <v>187</v>
      </c>
      <c r="D232" s="924" t="s">
        <v>44</v>
      </c>
      <c r="E232" s="921">
        <f>F230</f>
        <v>2000000</v>
      </c>
      <c r="F232" s="926">
        <v>0.1</v>
      </c>
      <c r="G232" s="921">
        <f>E232*F232</f>
        <v>200000</v>
      </c>
    </row>
    <row r="233" s="883" customFormat="1" ht="12" spans="1:7">
      <c r="A233" s="918"/>
      <c r="B233" s="918"/>
      <c r="C233" s="178"/>
      <c r="D233" s="178"/>
      <c r="E233" s="178"/>
      <c r="F233" s="923"/>
      <c r="G233" s="909"/>
    </row>
    <row r="234" s="883" customFormat="1" ht="12.75" customHeight="1" spans="1:7">
      <c r="A234" s="918"/>
      <c r="B234" s="918" t="s">
        <v>188</v>
      </c>
      <c r="C234" s="178" t="s">
        <v>189</v>
      </c>
      <c r="D234" s="919" t="s">
        <v>41</v>
      </c>
      <c r="E234" s="178">
        <v>1</v>
      </c>
      <c r="F234" s="923">
        <v>2000000</v>
      </c>
      <c r="G234" s="923">
        <f>E234*F234</f>
        <v>2000000</v>
      </c>
    </row>
    <row r="235" s="883" customFormat="1" ht="12.75" customHeight="1" spans="1:7">
      <c r="A235" s="918"/>
      <c r="B235" s="903"/>
      <c r="C235" s="178"/>
      <c r="D235" s="178"/>
      <c r="E235" s="178"/>
      <c r="F235" s="923"/>
      <c r="G235" s="923"/>
    </row>
    <row r="236" s="883" customFormat="1" ht="22.8" spans="1:7">
      <c r="A236" s="918"/>
      <c r="B236" s="952" t="s">
        <v>190</v>
      </c>
      <c r="C236" s="956" t="s">
        <v>191</v>
      </c>
      <c r="D236" s="924" t="s">
        <v>44</v>
      </c>
      <c r="E236" s="921">
        <v>2000000</v>
      </c>
      <c r="F236" s="926">
        <v>0.1</v>
      </c>
      <c r="G236" s="921">
        <f>E236*F236</f>
        <v>200000</v>
      </c>
    </row>
    <row r="237" s="883" customFormat="1" ht="12.75" customHeight="1" spans="1:7">
      <c r="A237" s="918"/>
      <c r="B237" s="918"/>
      <c r="C237" s="178"/>
      <c r="D237" s="178"/>
      <c r="E237" s="178"/>
      <c r="F237" s="923"/>
      <c r="G237" s="909"/>
    </row>
    <row r="238" s="883" customFormat="1" ht="12.75" customHeight="1" spans="1:7">
      <c r="A238" s="918"/>
      <c r="B238" s="918" t="s">
        <v>192</v>
      </c>
      <c r="C238" s="178" t="s">
        <v>193</v>
      </c>
      <c r="D238" s="919" t="s">
        <v>41</v>
      </c>
      <c r="E238" s="178">
        <v>1</v>
      </c>
      <c r="F238" s="959"/>
      <c r="G238" s="960"/>
    </row>
    <row r="239" s="883" customFormat="1" ht="12.75" customHeight="1" spans="1:7">
      <c r="A239" s="918"/>
      <c r="B239" s="918"/>
      <c r="C239" s="178"/>
      <c r="D239" s="916"/>
      <c r="E239" s="178"/>
      <c r="F239" s="923"/>
      <c r="G239" s="923"/>
    </row>
    <row r="240" s="883" customFormat="1" ht="22.8" spans="1:7">
      <c r="A240" s="918"/>
      <c r="B240" s="952" t="s">
        <v>194</v>
      </c>
      <c r="C240" s="956" t="s">
        <v>195</v>
      </c>
      <c r="D240" s="924" t="s">
        <v>44</v>
      </c>
      <c r="E240" s="921">
        <f>+F238</f>
        <v>0</v>
      </c>
      <c r="F240" s="959"/>
      <c r="G240" s="960"/>
    </row>
    <row r="241" s="883" customFormat="1" ht="12.75" customHeight="1" spans="1:7">
      <c r="A241" s="918"/>
      <c r="B241" s="918"/>
      <c r="C241" s="178"/>
      <c r="D241" s="178"/>
      <c r="E241" s="178"/>
      <c r="F241" s="923"/>
      <c r="G241" s="909"/>
    </row>
    <row r="242" s="883" customFormat="1" ht="12.75" customHeight="1" spans="1:7">
      <c r="A242" s="952" t="s">
        <v>196</v>
      </c>
      <c r="B242" s="918" t="s">
        <v>197</v>
      </c>
      <c r="C242" s="178" t="s">
        <v>198</v>
      </c>
      <c r="D242" s="919" t="s">
        <v>41</v>
      </c>
      <c r="E242" s="975">
        <v>1</v>
      </c>
      <c r="F242" s="923">
        <v>50000</v>
      </c>
      <c r="G242" s="923">
        <f>E242*F242</f>
        <v>50000</v>
      </c>
    </row>
    <row r="243" s="883" customFormat="1" ht="12.75" customHeight="1" spans="1:7">
      <c r="A243" s="918"/>
      <c r="B243" s="903"/>
      <c r="C243" s="178"/>
      <c r="D243" s="178"/>
      <c r="E243" s="178"/>
      <c r="F243" s="923"/>
      <c r="G243" s="923"/>
    </row>
    <row r="244" s="883" customFormat="1" ht="22.8" spans="1:7">
      <c r="A244" s="918"/>
      <c r="B244" s="918" t="s">
        <v>199</v>
      </c>
      <c r="C244" s="178" t="s">
        <v>200</v>
      </c>
      <c r="D244" s="924" t="s">
        <v>44</v>
      </c>
      <c r="E244" s="976">
        <f>F242</f>
        <v>50000</v>
      </c>
      <c r="F244" s="926">
        <v>0.1</v>
      </c>
      <c r="G244" s="921">
        <f>E244*F244</f>
        <v>5000</v>
      </c>
    </row>
    <row r="245" s="883" customFormat="1" ht="12.75" customHeight="1" spans="1:7">
      <c r="A245" s="918"/>
      <c r="B245" s="918"/>
      <c r="C245" s="178"/>
      <c r="D245" s="178"/>
      <c r="E245" s="178"/>
      <c r="F245" s="923"/>
      <c r="G245" s="909"/>
    </row>
    <row r="246" s="883" customFormat="1" ht="22.8" spans="1:7">
      <c r="A246" s="952" t="s">
        <v>163</v>
      </c>
      <c r="B246" s="952" t="s">
        <v>201</v>
      </c>
      <c r="C246" s="956" t="s">
        <v>202</v>
      </c>
      <c r="D246" s="919" t="s">
        <v>41</v>
      </c>
      <c r="E246" s="956">
        <v>1</v>
      </c>
      <c r="F246" s="921">
        <v>297754</v>
      </c>
      <c r="G246" s="921">
        <f>E246*F246</f>
        <v>297754</v>
      </c>
    </row>
    <row r="247" s="883" customFormat="1" ht="12.75" customHeight="1" spans="1:7">
      <c r="A247" s="918"/>
      <c r="B247" s="903"/>
      <c r="C247" s="178"/>
      <c r="D247" s="178"/>
      <c r="E247" s="178"/>
      <c r="F247" s="923"/>
      <c r="G247" s="923"/>
    </row>
    <row r="248" s="883" customFormat="1" ht="34.2" spans="1:7">
      <c r="A248" s="918"/>
      <c r="B248" s="952" t="s">
        <v>203</v>
      </c>
      <c r="C248" s="956" t="s">
        <v>204</v>
      </c>
      <c r="D248" s="924" t="s">
        <v>44</v>
      </c>
      <c r="E248" s="962">
        <f>F246</f>
        <v>297754</v>
      </c>
      <c r="F248" s="926">
        <v>0.1</v>
      </c>
      <c r="G248" s="921">
        <f>E248*F248</f>
        <v>29775.4</v>
      </c>
    </row>
    <row r="249" s="883" customFormat="1" ht="12" spans="1:7">
      <c r="A249" s="918"/>
      <c r="B249" s="918"/>
      <c r="C249" s="178"/>
      <c r="D249" s="916"/>
      <c r="E249" s="917"/>
      <c r="F249" s="923"/>
      <c r="G249" s="909"/>
    </row>
    <row r="250" spans="1:7">
      <c r="A250" s="933"/>
      <c r="B250" s="933"/>
      <c r="C250" s="187"/>
      <c r="D250" s="934"/>
      <c r="E250" s="935"/>
      <c r="F250" s="936"/>
      <c r="G250" s="937"/>
    </row>
    <row r="251" spans="1:7">
      <c r="A251" s="818" t="s">
        <v>68</v>
      </c>
      <c r="B251" s="819" t="s">
        <v>69</v>
      </c>
      <c r="D251" s="663"/>
      <c r="E251" s="938"/>
      <c r="F251" s="939"/>
      <c r="G251" s="688"/>
    </row>
    <row r="252" spans="1:7">
      <c r="A252" s="940"/>
      <c r="B252" s="940"/>
      <c r="C252" s="195"/>
      <c r="D252" s="941"/>
      <c r="E252" s="942"/>
      <c r="F252" s="943"/>
      <c r="G252" s="944"/>
    </row>
    <row r="253" s="883" customFormat="1" ht="12" spans="1:7">
      <c r="A253" s="891"/>
      <c r="B253" s="892"/>
      <c r="C253" s="893"/>
      <c r="D253" s="894"/>
      <c r="E253" s="895"/>
      <c r="F253" s="896"/>
      <c r="G253" s="957"/>
    </row>
    <row r="254" s="883" customFormat="1" ht="12" spans="1:7">
      <c r="A254" s="892"/>
      <c r="B254" s="892"/>
      <c r="C254" s="893"/>
      <c r="D254" s="894"/>
      <c r="E254" s="895"/>
      <c r="F254" s="896"/>
      <c r="G254" s="897" t="s">
        <v>0</v>
      </c>
    </row>
    <row r="255" s="883" customFormat="1" ht="12" spans="1:7">
      <c r="A255" s="892"/>
      <c r="B255" s="892"/>
      <c r="C255" s="893"/>
      <c r="D255" s="894"/>
      <c r="E255" s="895"/>
      <c r="F255" s="896"/>
      <c r="G255" s="947"/>
    </row>
    <row r="256" s="883" customFormat="1" ht="12" spans="1:7">
      <c r="A256" s="898"/>
      <c r="B256" s="898"/>
      <c r="C256" s="899"/>
      <c r="D256" s="900"/>
      <c r="E256" s="901"/>
      <c r="F256" s="902"/>
      <c r="G256" s="902"/>
    </row>
    <row r="257" s="883" customFormat="1" ht="12" spans="1:7">
      <c r="A257" s="903" t="s">
        <v>1</v>
      </c>
      <c r="B257" s="903" t="s">
        <v>2</v>
      </c>
      <c r="C257" s="904" t="s">
        <v>3</v>
      </c>
      <c r="D257" s="905" t="s">
        <v>4</v>
      </c>
      <c r="E257" s="905" t="s">
        <v>5</v>
      </c>
      <c r="F257" s="906" t="s">
        <v>6</v>
      </c>
      <c r="G257" s="906" t="s">
        <v>7</v>
      </c>
    </row>
    <row r="258" s="883" customFormat="1" ht="12" spans="1:7">
      <c r="A258" s="903" t="s">
        <v>8</v>
      </c>
      <c r="B258" s="903" t="s">
        <v>9</v>
      </c>
      <c r="C258" s="907"/>
      <c r="D258" s="905"/>
      <c r="E258" s="908"/>
      <c r="F258" s="909"/>
      <c r="G258" s="909"/>
    </row>
    <row r="259" s="883" customFormat="1" ht="12" spans="1:7">
      <c r="A259" s="910"/>
      <c r="B259" s="910"/>
      <c r="C259" s="911"/>
      <c r="D259" s="912"/>
      <c r="E259" s="913"/>
      <c r="F259" s="914"/>
      <c r="G259" s="914"/>
    </row>
    <row r="260" spans="1:7">
      <c r="A260" s="933"/>
      <c r="B260" s="933"/>
      <c r="C260" s="948"/>
      <c r="D260" s="934"/>
      <c r="E260" s="935"/>
      <c r="F260" s="936"/>
      <c r="G260" s="923"/>
    </row>
    <row r="261" spans="1:7">
      <c r="A261" s="949"/>
      <c r="B261" s="949"/>
      <c r="C261" s="950" t="s">
        <v>70</v>
      </c>
      <c r="D261" s="663"/>
      <c r="E261" s="938"/>
      <c r="F261" s="939"/>
      <c r="G261" s="688"/>
    </row>
    <row r="262" spans="1:7">
      <c r="A262" s="940"/>
      <c r="B262" s="940"/>
      <c r="C262" s="951"/>
      <c r="D262" s="941"/>
      <c r="E262" s="942"/>
      <c r="F262" s="943"/>
      <c r="G262" s="944"/>
    </row>
    <row r="263" ht="12" spans="1:7">
      <c r="A263" s="918"/>
      <c r="B263" s="918"/>
      <c r="C263" s="178"/>
      <c r="D263" s="916"/>
      <c r="E263" s="917"/>
      <c r="F263" s="923"/>
      <c r="G263" s="909"/>
    </row>
    <row r="264" spans="1:7">
      <c r="A264" s="918" t="s">
        <v>10</v>
      </c>
      <c r="B264" s="918"/>
      <c r="C264" s="178"/>
      <c r="D264" s="916"/>
      <c r="E264" s="178"/>
      <c r="F264" s="923"/>
      <c r="G264" s="923"/>
    </row>
    <row r="265" s="883" customFormat="1" ht="22.8" spans="1:7">
      <c r="A265" s="952" t="s">
        <v>163</v>
      </c>
      <c r="B265" s="952" t="s">
        <v>205</v>
      </c>
      <c r="C265" s="956" t="s">
        <v>206</v>
      </c>
      <c r="D265" s="919" t="s">
        <v>41</v>
      </c>
      <c r="E265" s="956">
        <v>1</v>
      </c>
      <c r="F265" s="921">
        <v>535960</v>
      </c>
      <c r="G265" s="921">
        <f>E265*F265</f>
        <v>535960</v>
      </c>
    </row>
    <row r="266" s="883" customFormat="1" ht="12" spans="1:7">
      <c r="A266" s="918"/>
      <c r="B266" s="903"/>
      <c r="C266" s="178"/>
      <c r="D266" s="178"/>
      <c r="E266" s="178"/>
      <c r="F266" s="923"/>
      <c r="G266" s="974"/>
    </row>
    <row r="267" s="883" customFormat="1" ht="34.2" spans="1:7">
      <c r="A267" s="918"/>
      <c r="B267" s="952" t="s">
        <v>207</v>
      </c>
      <c r="C267" s="956" t="s">
        <v>208</v>
      </c>
      <c r="D267" s="924" t="s">
        <v>44</v>
      </c>
      <c r="E267" s="962">
        <f>F265</f>
        <v>535960</v>
      </c>
      <c r="F267" s="926">
        <v>0.1</v>
      </c>
      <c r="G267" s="921">
        <f>E267*F271</f>
        <v>53596</v>
      </c>
    </row>
    <row r="268" s="883" customFormat="1" ht="12" spans="1:7">
      <c r="A268" s="918"/>
      <c r="B268" s="903"/>
      <c r="C268" s="178"/>
      <c r="D268" s="178"/>
      <c r="E268" s="178"/>
      <c r="F268" s="923"/>
      <c r="G268" s="923"/>
    </row>
    <row r="269" s="883" customFormat="1" ht="22.8" spans="1:7">
      <c r="A269" s="952" t="s">
        <v>163</v>
      </c>
      <c r="B269" s="952" t="s">
        <v>209</v>
      </c>
      <c r="C269" s="977" t="s">
        <v>210</v>
      </c>
      <c r="D269" s="919" t="s">
        <v>41</v>
      </c>
      <c r="E269" s="978">
        <v>1</v>
      </c>
      <c r="F269" s="921">
        <v>100000</v>
      </c>
      <c r="G269" s="921">
        <f>F269</f>
        <v>100000</v>
      </c>
    </row>
    <row r="270" s="883" customFormat="1" ht="12" spans="1:7">
      <c r="A270" s="918"/>
      <c r="B270" s="903"/>
      <c r="C270" s="178"/>
      <c r="D270" s="178"/>
      <c r="E270" s="178"/>
      <c r="F270" s="923"/>
      <c r="G270" s="923"/>
    </row>
    <row r="271" s="883" customFormat="1" ht="22.8" spans="1:7">
      <c r="A271" s="953"/>
      <c r="B271" s="952" t="s">
        <v>211</v>
      </c>
      <c r="C271" s="956" t="s">
        <v>212</v>
      </c>
      <c r="D271" s="924" t="s">
        <v>44</v>
      </c>
      <c r="E271" s="979">
        <f>F269</f>
        <v>100000</v>
      </c>
      <c r="F271" s="926">
        <v>0.1</v>
      </c>
      <c r="G271" s="921">
        <f>E271*F271</f>
        <v>10000</v>
      </c>
    </row>
    <row r="272" s="883" customFormat="1" ht="12" spans="1:7">
      <c r="A272" s="903"/>
      <c r="B272" s="918"/>
      <c r="C272" s="819"/>
      <c r="D272" s="178"/>
      <c r="E272" s="980"/>
      <c r="F272" s="923"/>
      <c r="G272" s="923"/>
    </row>
    <row r="273" s="883" customFormat="1" ht="22.8" spans="1:7">
      <c r="A273" s="952" t="s">
        <v>163</v>
      </c>
      <c r="B273" s="952" t="s">
        <v>213</v>
      </c>
      <c r="C273" s="977" t="s">
        <v>214</v>
      </c>
      <c r="D273" s="919" t="s">
        <v>41</v>
      </c>
      <c r="E273" s="978">
        <v>1</v>
      </c>
      <c r="F273" s="921">
        <v>100000</v>
      </c>
      <c r="G273" s="921">
        <f>F273</f>
        <v>100000</v>
      </c>
    </row>
    <row r="274" s="883" customFormat="1" ht="12" spans="1:7">
      <c r="A274" s="918"/>
      <c r="B274" s="918"/>
      <c r="C274" s="178"/>
      <c r="D274" s="178"/>
      <c r="E274" s="974"/>
      <c r="F274" s="981"/>
      <c r="G274" s="974"/>
    </row>
    <row r="275" s="883" customFormat="1" ht="22.8" spans="1:7">
      <c r="A275" s="952"/>
      <c r="B275" s="952" t="s">
        <v>215</v>
      </c>
      <c r="C275" s="956" t="s">
        <v>216</v>
      </c>
      <c r="D275" s="924" t="s">
        <v>44</v>
      </c>
      <c r="E275" s="979">
        <f>F273</f>
        <v>100000</v>
      </c>
      <c r="F275" s="926">
        <v>0.1</v>
      </c>
      <c r="G275" s="921">
        <f>E275*F275</f>
        <v>10000</v>
      </c>
    </row>
    <row r="276" s="883" customFormat="1" ht="12" spans="1:7">
      <c r="A276" s="918"/>
      <c r="B276" s="918"/>
      <c r="C276" s="178"/>
      <c r="D276" s="916"/>
      <c r="E276" s="178"/>
      <c r="F276" s="923"/>
      <c r="G276" s="923"/>
    </row>
    <row r="277" s="883" customFormat="1" ht="24" spans="1:7">
      <c r="A277" s="952" t="s">
        <v>163</v>
      </c>
      <c r="B277" s="964" t="s">
        <v>217</v>
      </c>
      <c r="C277" s="907" t="s">
        <v>218</v>
      </c>
      <c r="D277" s="919" t="s">
        <v>41</v>
      </c>
      <c r="E277" s="956">
        <v>1</v>
      </c>
      <c r="F277" s="921">
        <v>200000</v>
      </c>
      <c r="G277" s="921">
        <f>E277*F277</f>
        <v>200000</v>
      </c>
    </row>
    <row r="278" s="883" customFormat="1" ht="12" spans="1:7">
      <c r="A278" s="918"/>
      <c r="B278" s="918"/>
      <c r="C278" s="178"/>
      <c r="D278" s="178"/>
      <c r="E278" s="974"/>
      <c r="F278" s="981"/>
      <c r="G278" s="974"/>
    </row>
    <row r="279" ht="22.8" spans="1:7">
      <c r="A279" s="918"/>
      <c r="B279" s="952" t="s">
        <v>219</v>
      </c>
      <c r="C279" s="178" t="s">
        <v>220</v>
      </c>
      <c r="D279" s="924" t="s">
        <v>44</v>
      </c>
      <c r="E279" s="921">
        <f>F277</f>
        <v>200000</v>
      </c>
      <c r="F279" s="926">
        <v>0.1</v>
      </c>
      <c r="G279" s="921">
        <f>E279*F279</f>
        <v>20000</v>
      </c>
    </row>
    <row r="280" s="883" customFormat="1" ht="12" spans="1:7">
      <c r="A280" s="918"/>
      <c r="B280" s="918"/>
      <c r="C280" s="178"/>
      <c r="D280" s="916"/>
      <c r="E280" s="178"/>
      <c r="F280" s="923"/>
      <c r="G280" s="923"/>
    </row>
    <row r="281" s="883" customFormat="1" ht="12" spans="1:7">
      <c r="A281" s="918" t="s">
        <v>221</v>
      </c>
      <c r="B281" s="903" t="s">
        <v>222</v>
      </c>
      <c r="C281" s="907" t="s">
        <v>223</v>
      </c>
      <c r="D281" s="916"/>
      <c r="E281" s="178"/>
      <c r="F281" s="923"/>
      <c r="G281" s="923"/>
    </row>
    <row r="282" s="883" customFormat="1" ht="12" spans="1:7">
      <c r="A282" s="903"/>
      <c r="B282" s="903"/>
      <c r="C282" s="178"/>
      <c r="D282" s="916"/>
      <c r="E282" s="178"/>
      <c r="F282" s="923"/>
      <c r="G282" s="923"/>
    </row>
    <row r="283" s="883" customFormat="1" ht="12" spans="1:7">
      <c r="A283" s="903"/>
      <c r="B283" s="918" t="s">
        <v>224</v>
      </c>
      <c r="C283" s="178" t="s">
        <v>225</v>
      </c>
      <c r="D283" s="919" t="s">
        <v>41</v>
      </c>
      <c r="E283" s="178">
        <v>1</v>
      </c>
      <c r="F283" s="923">
        <v>595510</v>
      </c>
      <c r="G283" s="923">
        <f>F283</f>
        <v>595510</v>
      </c>
    </row>
    <row r="284" s="883" customFormat="1" ht="12" spans="1:7">
      <c r="A284" s="903"/>
      <c r="B284" s="903"/>
      <c r="C284" s="178"/>
      <c r="D284" s="916"/>
      <c r="E284" s="178"/>
      <c r="F284" s="923"/>
      <c r="G284" s="923"/>
    </row>
    <row r="285" s="883" customFormat="1" ht="12" spans="1:7">
      <c r="A285" s="903"/>
      <c r="B285" s="952" t="s">
        <v>226</v>
      </c>
      <c r="C285" s="956" t="s">
        <v>227</v>
      </c>
      <c r="D285" s="919" t="s">
        <v>44</v>
      </c>
      <c r="E285" s="962">
        <f>F283</f>
        <v>595510</v>
      </c>
      <c r="F285" s="926">
        <v>0.1</v>
      </c>
      <c r="G285" s="921">
        <f>E285*F285</f>
        <v>59551</v>
      </c>
    </row>
    <row r="286" s="883" customFormat="1" ht="12" spans="1:7">
      <c r="A286" s="903"/>
      <c r="B286" s="903"/>
      <c r="C286" s="178"/>
      <c r="D286" s="916"/>
      <c r="E286" s="178"/>
      <c r="F286" s="923"/>
      <c r="G286" s="923"/>
    </row>
    <row r="287" s="883" customFormat="1" ht="12" spans="1:7">
      <c r="A287" s="903"/>
      <c r="B287" s="918" t="s">
        <v>228</v>
      </c>
      <c r="C287" s="178" t="s">
        <v>229</v>
      </c>
      <c r="D287" s="919" t="s">
        <v>41</v>
      </c>
      <c r="E287" s="178">
        <v>1</v>
      </c>
      <c r="F287" s="923">
        <v>595510</v>
      </c>
      <c r="G287" s="923">
        <f>F287</f>
        <v>595510</v>
      </c>
    </row>
    <row r="288" s="883" customFormat="1" ht="12" spans="1:7">
      <c r="A288" s="903"/>
      <c r="B288" s="903"/>
      <c r="C288" s="178"/>
      <c r="D288" s="916"/>
      <c r="E288" s="178"/>
      <c r="F288" s="923"/>
      <c r="G288" s="923"/>
    </row>
    <row r="289" s="883" customFormat="1" ht="12" spans="1:7">
      <c r="A289" s="903"/>
      <c r="B289" s="952" t="s">
        <v>230</v>
      </c>
      <c r="C289" s="956" t="s">
        <v>231</v>
      </c>
      <c r="D289" s="919" t="s">
        <v>44</v>
      </c>
      <c r="E289" s="962">
        <f>F287</f>
        <v>595510</v>
      </c>
      <c r="F289" s="926">
        <v>0.1</v>
      </c>
      <c r="G289" s="921">
        <f>E289*F289</f>
        <v>59551</v>
      </c>
    </row>
    <row r="290" s="883" customFormat="1" ht="12" spans="1:7">
      <c r="A290" s="903"/>
      <c r="B290" s="953"/>
      <c r="C290" s="956"/>
      <c r="D290" s="919"/>
      <c r="E290" s="956"/>
      <c r="F290" s="921"/>
      <c r="G290" s="921"/>
    </row>
    <row r="291" s="883" customFormat="1" ht="12" spans="1:7">
      <c r="A291" s="903"/>
      <c r="B291" s="952" t="s">
        <v>232</v>
      </c>
      <c r="C291" s="956" t="s">
        <v>233</v>
      </c>
      <c r="D291" s="919" t="s">
        <v>41</v>
      </c>
      <c r="E291" s="956">
        <v>1</v>
      </c>
      <c r="F291" s="921">
        <v>595510</v>
      </c>
      <c r="G291" s="921">
        <f>F291</f>
        <v>595510</v>
      </c>
    </row>
    <row r="292" s="883" customFormat="1" ht="12" spans="1:7">
      <c r="A292" s="903"/>
      <c r="B292" s="953"/>
      <c r="C292" s="956"/>
      <c r="D292" s="919"/>
      <c r="E292" s="956"/>
      <c r="F292" s="921"/>
      <c r="G292" s="921"/>
    </row>
    <row r="293" s="883" customFormat="1" ht="12" spans="1:7">
      <c r="A293" s="918"/>
      <c r="B293" s="952" t="s">
        <v>234</v>
      </c>
      <c r="C293" s="956" t="s">
        <v>235</v>
      </c>
      <c r="D293" s="919" t="s">
        <v>44</v>
      </c>
      <c r="E293" s="962">
        <f>F291</f>
        <v>595510</v>
      </c>
      <c r="F293" s="926">
        <v>0.1</v>
      </c>
      <c r="G293" s="921">
        <f>E293*F293</f>
        <v>59551</v>
      </c>
    </row>
    <row r="294" s="883" customFormat="1" ht="12" spans="1:7">
      <c r="A294" s="918"/>
      <c r="B294" s="918"/>
      <c r="C294" s="178"/>
      <c r="D294" s="178"/>
      <c r="E294" s="178"/>
      <c r="F294" s="923"/>
      <c r="G294" s="923"/>
    </row>
    <row r="295" s="883" customFormat="1" ht="12" spans="1:7">
      <c r="A295" s="918" t="s">
        <v>236</v>
      </c>
      <c r="B295" s="903" t="s">
        <v>237</v>
      </c>
      <c r="C295" s="907" t="s">
        <v>238</v>
      </c>
      <c r="D295" s="178"/>
      <c r="E295" s="178"/>
      <c r="F295" s="923"/>
      <c r="G295" s="923"/>
    </row>
    <row r="296" s="883" customFormat="1" ht="12" spans="1:7">
      <c r="A296" s="918"/>
      <c r="B296" s="903"/>
      <c r="C296" s="178"/>
      <c r="D296" s="178"/>
      <c r="E296" s="178"/>
      <c r="F296" s="923"/>
      <c r="G296" s="923"/>
    </row>
    <row r="297" s="883" customFormat="1" ht="12" spans="1:7">
      <c r="A297" s="918" t="s">
        <v>239</v>
      </c>
      <c r="B297" s="918" t="s">
        <v>240</v>
      </c>
      <c r="C297" s="178" t="s">
        <v>241</v>
      </c>
      <c r="D297" s="924" t="s">
        <v>16</v>
      </c>
      <c r="E297" s="178">
        <v>1</v>
      </c>
      <c r="F297" s="923"/>
      <c r="G297" s="923"/>
    </row>
    <row r="298" s="883" customFormat="1" ht="12" spans="1:7">
      <c r="A298" s="918"/>
      <c r="B298" s="903"/>
      <c r="C298" s="178"/>
      <c r="D298" s="924"/>
      <c r="E298" s="178"/>
      <c r="F298" s="923"/>
      <c r="G298" s="923"/>
    </row>
    <row r="299" s="883" customFormat="1" ht="12" spans="1:7">
      <c r="A299" s="918"/>
      <c r="B299" s="918" t="s">
        <v>242</v>
      </c>
      <c r="C299" s="178" t="s">
        <v>243</v>
      </c>
      <c r="D299" s="924"/>
      <c r="E299" s="178"/>
      <c r="F299" s="923"/>
      <c r="G299" s="923"/>
    </row>
    <row r="300" s="883" customFormat="1" ht="12" spans="1:7">
      <c r="A300" s="918"/>
      <c r="B300" s="903"/>
      <c r="C300" s="178"/>
      <c r="D300" s="924"/>
      <c r="E300" s="178"/>
      <c r="F300" s="923"/>
      <c r="G300" s="923"/>
    </row>
    <row r="301" s="883" customFormat="1" ht="12" spans="1:7">
      <c r="A301" s="918" t="s">
        <v>244</v>
      </c>
      <c r="B301" s="918" t="s">
        <v>245</v>
      </c>
      <c r="C301" s="178" t="s">
        <v>246</v>
      </c>
      <c r="D301" s="924" t="s">
        <v>16</v>
      </c>
      <c r="E301" s="178">
        <v>1</v>
      </c>
      <c r="F301" s="923"/>
      <c r="G301" s="923"/>
    </row>
    <row r="302" s="883" customFormat="1" ht="12" spans="1:7">
      <c r="A302" s="918"/>
      <c r="B302" s="903"/>
      <c r="C302" s="178"/>
      <c r="D302" s="924"/>
      <c r="E302" s="178"/>
      <c r="F302" s="923"/>
      <c r="G302" s="923"/>
    </row>
    <row r="303" s="883" customFormat="1" ht="12" spans="1:7">
      <c r="A303" s="918" t="s">
        <v>247</v>
      </c>
      <c r="B303" s="918" t="s">
        <v>248</v>
      </c>
      <c r="C303" s="178" t="s">
        <v>249</v>
      </c>
      <c r="D303" s="924" t="s">
        <v>16</v>
      </c>
      <c r="E303" s="178">
        <v>1</v>
      </c>
      <c r="F303" s="923"/>
      <c r="G303" s="923"/>
    </row>
    <row r="304" s="883" customFormat="1" ht="12" spans="1:7">
      <c r="A304" s="918"/>
      <c r="B304" s="903"/>
      <c r="C304" s="178"/>
      <c r="D304" s="924"/>
      <c r="E304" s="178"/>
      <c r="F304" s="923"/>
      <c r="G304" s="923"/>
    </row>
    <row r="305" s="883" customFormat="1" ht="12" spans="1:7">
      <c r="A305" s="918" t="s">
        <v>250</v>
      </c>
      <c r="B305" s="918" t="s">
        <v>251</v>
      </c>
      <c r="C305" s="178" t="s">
        <v>252</v>
      </c>
      <c r="D305" s="924" t="s">
        <v>16</v>
      </c>
      <c r="E305" s="178">
        <v>1</v>
      </c>
      <c r="F305" s="923"/>
      <c r="G305" s="923"/>
    </row>
    <row r="306" s="883" customFormat="1" ht="12" spans="1:7">
      <c r="A306" s="918"/>
      <c r="B306" s="918"/>
      <c r="C306" s="178"/>
      <c r="D306" s="924"/>
      <c r="E306" s="178"/>
      <c r="F306" s="923"/>
      <c r="G306" s="923"/>
    </row>
    <row r="307" s="883" customFormat="1" ht="22.8" spans="1:7">
      <c r="A307" s="918" t="s">
        <v>253</v>
      </c>
      <c r="B307" s="918" t="s">
        <v>254</v>
      </c>
      <c r="C307" s="178" t="s">
        <v>255</v>
      </c>
      <c r="D307" s="924" t="s">
        <v>16</v>
      </c>
      <c r="E307" s="956">
        <v>1</v>
      </c>
      <c r="F307" s="923"/>
      <c r="G307" s="923"/>
    </row>
    <row r="308" s="883" customFormat="1" ht="12" spans="1:7">
      <c r="A308" s="903"/>
      <c r="B308" s="918"/>
      <c r="C308" s="819"/>
      <c r="D308" s="178"/>
      <c r="E308" s="980"/>
      <c r="F308" s="923"/>
      <c r="G308" s="923"/>
    </row>
    <row r="309" s="883" customFormat="1" ht="12" spans="1:7">
      <c r="A309" s="903"/>
      <c r="B309" s="918"/>
      <c r="C309" s="819"/>
      <c r="D309" s="178"/>
      <c r="E309" s="980"/>
      <c r="F309" s="923"/>
      <c r="G309" s="923"/>
    </row>
    <row r="310" spans="1:7">
      <c r="A310" s="933"/>
      <c r="B310" s="933"/>
      <c r="C310" s="187"/>
      <c r="D310" s="934"/>
      <c r="E310" s="935"/>
      <c r="F310" s="936"/>
      <c r="G310" s="937"/>
    </row>
    <row r="311" spans="1:7">
      <c r="A311" s="818" t="s">
        <v>68</v>
      </c>
      <c r="B311" s="819" t="s">
        <v>69</v>
      </c>
      <c r="D311" s="663"/>
      <c r="E311" s="938"/>
      <c r="F311" s="939"/>
      <c r="G311" s="688"/>
    </row>
    <row r="312" spans="1:7">
      <c r="A312" s="940"/>
      <c r="B312" s="940"/>
      <c r="C312" s="195"/>
      <c r="D312" s="941"/>
      <c r="E312" s="942"/>
      <c r="F312" s="943"/>
      <c r="G312" s="944"/>
    </row>
    <row r="313" s="883" customFormat="1" ht="12" spans="1:7">
      <c r="A313" s="891"/>
      <c r="B313" s="892"/>
      <c r="C313" s="893"/>
      <c r="D313" s="894"/>
      <c r="E313" s="895"/>
      <c r="F313" s="896"/>
      <c r="G313" s="957"/>
    </row>
    <row r="314" s="883" customFormat="1" ht="12" spans="1:7">
      <c r="A314" s="892"/>
      <c r="B314" s="892"/>
      <c r="C314" s="893"/>
      <c r="D314" s="894"/>
      <c r="E314" s="895"/>
      <c r="F314" s="896"/>
      <c r="G314" s="897" t="s">
        <v>0</v>
      </c>
    </row>
    <row r="315" s="883" customFormat="1" ht="12" spans="1:7">
      <c r="A315" s="892"/>
      <c r="B315" s="892"/>
      <c r="C315" s="893"/>
      <c r="D315" s="894"/>
      <c r="E315" s="895"/>
      <c r="F315" s="896"/>
      <c r="G315" s="947"/>
    </row>
    <row r="316" s="883" customFormat="1" ht="12" spans="1:7">
      <c r="A316" s="898"/>
      <c r="B316" s="898"/>
      <c r="C316" s="899"/>
      <c r="D316" s="900"/>
      <c r="E316" s="901"/>
      <c r="F316" s="902"/>
      <c r="G316" s="902"/>
    </row>
    <row r="317" s="883" customFormat="1" ht="12" spans="1:7">
      <c r="A317" s="903" t="s">
        <v>1</v>
      </c>
      <c r="B317" s="903" t="s">
        <v>2</v>
      </c>
      <c r="C317" s="904" t="s">
        <v>3</v>
      </c>
      <c r="D317" s="905" t="s">
        <v>4</v>
      </c>
      <c r="E317" s="905" t="s">
        <v>5</v>
      </c>
      <c r="F317" s="906" t="s">
        <v>6</v>
      </c>
      <c r="G317" s="906" t="s">
        <v>7</v>
      </c>
    </row>
    <row r="318" s="883" customFormat="1" ht="12" spans="1:7">
      <c r="A318" s="903" t="s">
        <v>8</v>
      </c>
      <c r="B318" s="903" t="s">
        <v>9</v>
      </c>
      <c r="C318" s="907"/>
      <c r="D318" s="905"/>
      <c r="E318" s="908"/>
      <c r="F318" s="909"/>
      <c r="G318" s="909"/>
    </row>
    <row r="319" s="883" customFormat="1" ht="12" spans="1:7">
      <c r="A319" s="910"/>
      <c r="B319" s="910"/>
      <c r="C319" s="911"/>
      <c r="D319" s="912"/>
      <c r="E319" s="913"/>
      <c r="F319" s="914"/>
      <c r="G319" s="914"/>
    </row>
    <row r="320" spans="1:7">
      <c r="A320" s="933"/>
      <c r="B320" s="933"/>
      <c r="C320" s="948"/>
      <c r="D320" s="934"/>
      <c r="E320" s="935"/>
      <c r="F320" s="936"/>
      <c r="G320" s="923"/>
    </row>
    <row r="321" spans="1:7">
      <c r="A321" s="949"/>
      <c r="B321" s="949"/>
      <c r="C321" s="950" t="s">
        <v>70</v>
      </c>
      <c r="D321" s="663"/>
      <c r="E321" s="938"/>
      <c r="F321" s="939"/>
      <c r="G321" s="688"/>
    </row>
    <row r="322" spans="1:7">
      <c r="A322" s="940"/>
      <c r="B322" s="940"/>
      <c r="C322" s="951"/>
      <c r="D322" s="941"/>
      <c r="E322" s="942"/>
      <c r="F322" s="943"/>
      <c r="G322" s="944"/>
    </row>
    <row r="323" spans="1:7">
      <c r="A323" s="918" t="s">
        <v>71</v>
      </c>
      <c r="B323" s="918"/>
      <c r="C323" s="178"/>
      <c r="D323" s="916"/>
      <c r="E323" s="178"/>
      <c r="F323" s="923"/>
      <c r="G323" s="923"/>
    </row>
    <row r="324" s="883" customFormat="1" ht="36" spans="1:7">
      <c r="A324" s="952" t="s">
        <v>256</v>
      </c>
      <c r="B324" s="953" t="s">
        <v>257</v>
      </c>
      <c r="C324" s="954" t="s">
        <v>258</v>
      </c>
      <c r="D324" s="956" t="s">
        <v>16</v>
      </c>
      <c r="E324" s="956">
        <v>1</v>
      </c>
      <c r="F324" s="921"/>
      <c r="G324" s="921"/>
    </row>
    <row r="325" s="883" customFormat="1" ht="12" spans="1:7">
      <c r="A325" s="903"/>
      <c r="B325" s="903"/>
      <c r="C325" s="178"/>
      <c r="D325" s="178"/>
      <c r="E325" s="178"/>
      <c r="F325" s="923"/>
      <c r="G325" s="923"/>
    </row>
    <row r="326" s="884" customFormat="1" ht="12" spans="1:7">
      <c r="A326" s="952" t="s">
        <v>259</v>
      </c>
      <c r="B326" s="953" t="s">
        <v>260</v>
      </c>
      <c r="C326" s="954" t="s">
        <v>261</v>
      </c>
      <c r="D326" s="956" t="s">
        <v>16</v>
      </c>
      <c r="E326" s="956">
        <v>1</v>
      </c>
      <c r="F326" s="982"/>
      <c r="G326" s="921"/>
    </row>
    <row r="327" s="883" customFormat="1" ht="12" spans="1:7">
      <c r="A327" s="903"/>
      <c r="B327" s="918"/>
      <c r="C327" s="178"/>
      <c r="D327" s="178"/>
      <c r="E327" s="178"/>
      <c r="F327" s="923"/>
      <c r="G327" s="923"/>
    </row>
    <row r="328" s="883" customFormat="1" ht="24" spans="1:7">
      <c r="A328" s="952" t="s">
        <v>262</v>
      </c>
      <c r="B328" s="953" t="s">
        <v>263</v>
      </c>
      <c r="C328" s="954" t="s">
        <v>264</v>
      </c>
      <c r="D328" s="956" t="s">
        <v>16</v>
      </c>
      <c r="E328" s="956">
        <v>1</v>
      </c>
      <c r="F328" s="921"/>
      <c r="G328" s="921"/>
    </row>
    <row r="329" s="883" customFormat="1" ht="12" spans="1:7">
      <c r="A329" s="903"/>
      <c r="B329" s="903"/>
      <c r="C329" s="178"/>
      <c r="D329" s="916"/>
      <c r="E329" s="178"/>
      <c r="F329" s="923"/>
      <c r="G329" s="923"/>
    </row>
    <row r="330" s="883" customFormat="1" ht="15" customHeight="1" spans="1:7">
      <c r="A330" s="903"/>
      <c r="B330" s="918"/>
      <c r="C330" s="178"/>
      <c r="D330" s="916"/>
      <c r="E330" s="971"/>
      <c r="F330" s="923"/>
      <c r="G330" s="923"/>
    </row>
    <row r="331" s="883" customFormat="1" ht="12" spans="1:7">
      <c r="A331" s="903"/>
      <c r="B331" s="903"/>
      <c r="C331" s="178"/>
      <c r="D331" s="916"/>
      <c r="E331" s="178"/>
      <c r="F331" s="923"/>
      <c r="G331" s="923"/>
    </row>
    <row r="332" s="883" customFormat="1" ht="12" spans="1:7">
      <c r="A332" s="903"/>
      <c r="B332" s="918"/>
      <c r="C332" s="178"/>
      <c r="D332" s="916"/>
      <c r="E332" s="178"/>
      <c r="F332" s="923"/>
      <c r="G332" s="923"/>
    </row>
    <row r="333" s="883" customFormat="1" ht="12" spans="1:7">
      <c r="A333" s="903"/>
      <c r="B333" s="903"/>
      <c r="C333" s="178"/>
      <c r="D333" s="916"/>
      <c r="E333" s="178"/>
      <c r="F333" s="923"/>
      <c r="G333" s="923"/>
    </row>
    <row r="334" s="883" customFormat="1" ht="14.25" customHeight="1" spans="1:7">
      <c r="A334" s="918"/>
      <c r="B334" s="918"/>
      <c r="C334" s="178"/>
      <c r="D334" s="916"/>
      <c r="E334" s="971"/>
      <c r="F334" s="923"/>
      <c r="G334" s="923"/>
    </row>
    <row r="335" s="883" customFormat="1" ht="12" spans="1:7">
      <c r="A335" s="918"/>
      <c r="B335" s="903"/>
      <c r="C335" s="178"/>
      <c r="D335" s="916"/>
      <c r="E335" s="178"/>
      <c r="F335" s="923"/>
      <c r="G335" s="923"/>
    </row>
    <row r="336" s="883" customFormat="1" ht="12" spans="1:7">
      <c r="A336" s="918"/>
      <c r="B336" s="903"/>
      <c r="C336" s="907"/>
      <c r="D336" s="178"/>
      <c r="E336" s="178"/>
      <c r="F336" s="923"/>
      <c r="G336" s="923"/>
    </row>
    <row r="337" s="883" customFormat="1" ht="12" spans="1:7">
      <c r="A337" s="918"/>
      <c r="B337" s="903"/>
      <c r="C337" s="178"/>
      <c r="D337" s="178"/>
      <c r="E337" s="178"/>
      <c r="F337" s="923"/>
      <c r="G337" s="923"/>
    </row>
    <row r="338" s="883" customFormat="1" ht="12" spans="1:7">
      <c r="A338" s="918"/>
      <c r="B338" s="918"/>
      <c r="C338" s="178"/>
      <c r="D338" s="178"/>
      <c r="E338" s="178"/>
      <c r="F338" s="923"/>
      <c r="G338" s="923"/>
    </row>
    <row r="339" s="883" customFormat="1" ht="12" spans="1:7">
      <c r="A339" s="918"/>
      <c r="B339" s="918"/>
      <c r="C339" s="178"/>
      <c r="D339" s="178"/>
      <c r="E339" s="178"/>
      <c r="F339" s="923"/>
      <c r="G339" s="923"/>
    </row>
    <row r="340" s="883" customFormat="1" ht="12" spans="1:7">
      <c r="A340" s="918"/>
      <c r="B340" s="903"/>
      <c r="C340" s="178"/>
      <c r="D340" s="178"/>
      <c r="E340" s="178"/>
      <c r="F340" s="923"/>
      <c r="G340" s="923"/>
    </row>
    <row r="341" s="883" customFormat="1" ht="12" spans="1:7">
      <c r="A341" s="918"/>
      <c r="B341" s="918"/>
      <c r="C341" s="178"/>
      <c r="D341" s="178"/>
      <c r="E341" s="178"/>
      <c r="F341" s="923"/>
      <c r="G341" s="923"/>
    </row>
    <row r="342" s="883" customFormat="1" ht="12" spans="1:7">
      <c r="A342" s="918"/>
      <c r="B342" s="903"/>
      <c r="C342" s="178"/>
      <c r="D342" s="178"/>
      <c r="E342" s="178"/>
      <c r="F342" s="923"/>
      <c r="G342" s="923"/>
    </row>
    <row r="343" s="883" customFormat="1" ht="12" spans="1:7">
      <c r="A343" s="918"/>
      <c r="B343" s="918"/>
      <c r="C343" s="178"/>
      <c r="D343" s="178"/>
      <c r="E343" s="178"/>
      <c r="F343" s="923"/>
      <c r="G343" s="923"/>
    </row>
    <row r="344" s="883" customFormat="1" ht="12" spans="1:7">
      <c r="A344" s="918"/>
      <c r="B344" s="903"/>
      <c r="C344" s="178"/>
      <c r="D344" s="178"/>
      <c r="E344" s="178"/>
      <c r="F344" s="923"/>
      <c r="G344" s="923"/>
    </row>
    <row r="345" s="883" customFormat="1" ht="12" spans="1:7">
      <c r="A345" s="918"/>
      <c r="B345" s="918"/>
      <c r="C345" s="178"/>
      <c r="D345" s="178"/>
      <c r="E345" s="178"/>
      <c r="F345" s="923"/>
      <c r="G345" s="923"/>
    </row>
    <row r="346" s="883" customFormat="1" ht="12" spans="1:7">
      <c r="A346" s="918"/>
      <c r="B346" s="903"/>
      <c r="C346" s="178"/>
      <c r="D346" s="178"/>
      <c r="E346" s="178"/>
      <c r="F346" s="923"/>
      <c r="G346" s="923"/>
    </row>
    <row r="347" s="883" customFormat="1" ht="12" spans="1:7">
      <c r="A347" s="918"/>
      <c r="B347" s="918"/>
      <c r="C347" s="178"/>
      <c r="D347" s="178"/>
      <c r="E347" s="178"/>
      <c r="F347" s="923"/>
      <c r="G347" s="923"/>
    </row>
    <row r="348" s="883" customFormat="1" ht="12" spans="1:7">
      <c r="A348" s="918"/>
      <c r="B348" s="918"/>
      <c r="C348" s="178"/>
      <c r="D348" s="178"/>
      <c r="E348" s="178"/>
      <c r="F348" s="923"/>
      <c r="G348" s="923"/>
    </row>
    <row r="349" s="883" customFormat="1" ht="12" spans="1:7">
      <c r="A349" s="918"/>
      <c r="B349" s="918"/>
      <c r="C349" s="178"/>
      <c r="D349" s="178"/>
      <c r="E349" s="178"/>
      <c r="F349" s="923"/>
      <c r="G349" s="923"/>
    </row>
    <row r="350" s="883" customFormat="1" ht="12" spans="1:7">
      <c r="A350" s="903"/>
      <c r="B350" s="918"/>
      <c r="C350" s="178"/>
      <c r="D350" s="178"/>
      <c r="E350" s="178"/>
      <c r="F350" s="923"/>
      <c r="G350" s="923"/>
    </row>
    <row r="351" s="883" customFormat="1" ht="12" spans="1:7">
      <c r="A351" s="903"/>
      <c r="B351" s="918"/>
      <c r="C351" s="178"/>
      <c r="D351" s="178"/>
      <c r="E351" s="178"/>
      <c r="F351" s="923"/>
      <c r="G351" s="923"/>
    </row>
    <row r="352" s="883" customFormat="1" ht="12" spans="1:7">
      <c r="A352" s="918"/>
      <c r="B352" s="918"/>
      <c r="C352" s="178"/>
      <c r="D352" s="178"/>
      <c r="E352" s="178"/>
      <c r="F352" s="923"/>
      <c r="G352" s="923"/>
    </row>
    <row r="353" s="883" customFormat="1" ht="12" spans="1:7">
      <c r="A353" s="903"/>
      <c r="B353" s="918"/>
      <c r="C353" s="178"/>
      <c r="D353" s="178"/>
      <c r="E353" s="178"/>
      <c r="F353" s="923"/>
      <c r="G353" s="923"/>
    </row>
    <row r="354" s="883" customFormat="1" ht="12" spans="1:7">
      <c r="A354" s="918"/>
      <c r="B354" s="903"/>
      <c r="C354" s="907"/>
      <c r="D354" s="178"/>
      <c r="E354" s="178"/>
      <c r="F354" s="923"/>
      <c r="G354" s="923"/>
    </row>
    <row r="355" s="883" customFormat="1" ht="12" spans="1:7">
      <c r="A355" s="903"/>
      <c r="B355" s="903"/>
      <c r="C355" s="178"/>
      <c r="D355" s="178"/>
      <c r="E355" s="178"/>
      <c r="F355" s="923"/>
      <c r="G355" s="923"/>
    </row>
    <row r="356" s="883" customFormat="1" ht="12" spans="1:7">
      <c r="A356" s="903"/>
      <c r="B356" s="918"/>
      <c r="C356" s="178"/>
      <c r="D356" s="178"/>
      <c r="E356" s="178"/>
      <c r="F356" s="923"/>
      <c r="G356" s="923"/>
    </row>
    <row r="357" s="883" customFormat="1" ht="12" spans="1:7">
      <c r="A357" s="903"/>
      <c r="B357" s="918"/>
      <c r="C357" s="178"/>
      <c r="D357" s="178"/>
      <c r="E357" s="178"/>
      <c r="F357" s="923"/>
      <c r="G357" s="923"/>
    </row>
    <row r="358" s="883" customFormat="1" ht="12" spans="1:7">
      <c r="A358" s="903"/>
      <c r="B358" s="918"/>
      <c r="C358" s="178"/>
      <c r="D358" s="178"/>
      <c r="E358" s="178"/>
      <c r="F358" s="923"/>
      <c r="G358" s="923"/>
    </row>
    <row r="359" s="883" customFormat="1" ht="12" spans="1:7">
      <c r="A359" s="903"/>
      <c r="B359" s="903"/>
      <c r="C359" s="178"/>
      <c r="D359" s="178"/>
      <c r="E359" s="178"/>
      <c r="F359" s="923"/>
      <c r="G359" s="923"/>
    </row>
    <row r="360" s="883" customFormat="1" ht="12" spans="1:7">
      <c r="A360" s="903"/>
      <c r="B360" s="918"/>
      <c r="C360" s="178"/>
      <c r="D360" s="178"/>
      <c r="E360" s="178"/>
      <c r="F360" s="923"/>
      <c r="G360" s="923"/>
    </row>
    <row r="361" s="883" customFormat="1" ht="12" spans="1:7">
      <c r="A361" s="903"/>
      <c r="B361" s="918"/>
      <c r="C361" s="178"/>
      <c r="D361" s="178"/>
      <c r="E361" s="178"/>
      <c r="F361" s="923"/>
      <c r="G361" s="923"/>
    </row>
    <row r="362" s="883" customFormat="1" ht="12" spans="1:7">
      <c r="A362" s="903"/>
      <c r="B362" s="918"/>
      <c r="C362" s="178"/>
      <c r="D362" s="178"/>
      <c r="E362" s="178"/>
      <c r="F362" s="923"/>
      <c r="G362" s="923"/>
    </row>
    <row r="363" s="883" customFormat="1" ht="12" spans="1:7">
      <c r="A363" s="903"/>
      <c r="B363" s="903"/>
      <c r="C363" s="178"/>
      <c r="D363" s="178"/>
      <c r="E363" s="178"/>
      <c r="F363" s="923"/>
      <c r="G363" s="923"/>
    </row>
    <row r="364" s="883" customFormat="1" ht="12" spans="1:7">
      <c r="A364" s="903"/>
      <c r="B364" s="918"/>
      <c r="C364" s="178"/>
      <c r="D364" s="178"/>
      <c r="E364" s="178"/>
      <c r="F364" s="923"/>
      <c r="G364" s="923"/>
    </row>
    <row r="365" s="883" customFormat="1" ht="12" spans="1:7">
      <c r="A365" s="903"/>
      <c r="B365" s="918"/>
      <c r="C365" s="178"/>
      <c r="D365" s="178"/>
      <c r="E365" s="178"/>
      <c r="F365" s="923"/>
      <c r="G365" s="923"/>
    </row>
    <row r="366" s="883" customFormat="1" ht="12" spans="1:7">
      <c r="A366" s="903"/>
      <c r="B366" s="918"/>
      <c r="C366" s="178"/>
      <c r="D366" s="178"/>
      <c r="E366" s="178"/>
      <c r="F366" s="923"/>
      <c r="G366" s="923"/>
    </row>
    <row r="367" s="883" customFormat="1" ht="12" spans="1:7">
      <c r="A367" s="903"/>
      <c r="B367" s="918"/>
      <c r="C367" s="178"/>
      <c r="D367" s="178"/>
      <c r="E367" s="178"/>
      <c r="F367" s="923"/>
      <c r="G367" s="923"/>
    </row>
    <row r="368" s="883" customFormat="1" ht="12" spans="1:7">
      <c r="A368" s="903"/>
      <c r="B368" s="918"/>
      <c r="C368" s="178"/>
      <c r="D368" s="178"/>
      <c r="E368" s="178"/>
      <c r="F368" s="923"/>
      <c r="G368" s="923"/>
    </row>
    <row r="369" s="883" customFormat="1" ht="12" spans="1:7">
      <c r="A369" s="903"/>
      <c r="B369" s="918"/>
      <c r="C369" s="178"/>
      <c r="D369" s="178"/>
      <c r="E369" s="178"/>
      <c r="F369" s="923"/>
      <c r="G369" s="923"/>
    </row>
    <row r="370" s="883" customFormat="1" ht="12" spans="1:7">
      <c r="A370" s="903"/>
      <c r="B370" s="918"/>
      <c r="C370" s="178"/>
      <c r="D370" s="178"/>
      <c r="E370" s="178"/>
      <c r="F370" s="923"/>
      <c r="G370" s="923"/>
    </row>
    <row r="371" s="883" customFormat="1" ht="12" spans="1:7">
      <c r="A371" s="903"/>
      <c r="B371" s="918"/>
      <c r="C371" s="178"/>
      <c r="D371" s="178"/>
      <c r="E371" s="178"/>
      <c r="F371" s="923"/>
      <c r="G371" s="923"/>
    </row>
    <row r="372" s="883" customFormat="1" ht="12" spans="1:7">
      <c r="A372" s="903"/>
      <c r="B372" s="918"/>
      <c r="C372" s="178"/>
      <c r="D372" s="178"/>
      <c r="E372" s="178"/>
      <c r="F372" s="923"/>
      <c r="G372" s="923"/>
    </row>
    <row r="373" s="883" customFormat="1" ht="12" spans="1:7">
      <c r="A373" s="903"/>
      <c r="B373" s="918"/>
      <c r="C373" s="178"/>
      <c r="D373" s="178"/>
      <c r="E373" s="178"/>
      <c r="F373" s="923"/>
      <c r="G373" s="923"/>
    </row>
    <row r="374" s="883" customFormat="1" ht="12" spans="1:7">
      <c r="A374" s="903"/>
      <c r="B374" s="918"/>
      <c r="C374" s="178"/>
      <c r="D374" s="178"/>
      <c r="E374" s="178"/>
      <c r="F374" s="923"/>
      <c r="G374" s="923"/>
    </row>
    <row r="375" s="883" customFormat="1" ht="12" spans="1:7">
      <c r="A375" s="903"/>
      <c r="B375" s="918"/>
      <c r="C375" s="178"/>
      <c r="D375" s="178"/>
      <c r="E375" s="178"/>
      <c r="F375" s="923"/>
      <c r="G375" s="923"/>
    </row>
    <row r="376" s="883" customFormat="1" ht="12" spans="1:7">
      <c r="A376" s="903"/>
      <c r="B376" s="918"/>
      <c r="C376" s="178"/>
      <c r="D376" s="178"/>
      <c r="E376" s="178"/>
      <c r="F376" s="923"/>
      <c r="G376" s="923"/>
    </row>
    <row r="377" s="883" customFormat="1" ht="12" spans="1:7">
      <c r="A377" s="903"/>
      <c r="B377" s="918"/>
      <c r="C377" s="178"/>
      <c r="D377" s="178"/>
      <c r="E377" s="178"/>
      <c r="F377" s="923"/>
      <c r="G377" s="923"/>
    </row>
    <row r="378" s="883" customFormat="1" ht="12" spans="1:7">
      <c r="A378" s="903"/>
      <c r="B378" s="918"/>
      <c r="C378" s="178"/>
      <c r="D378" s="178"/>
      <c r="E378" s="178"/>
      <c r="F378" s="923"/>
      <c r="G378" s="923"/>
    </row>
    <row r="379" s="883" customFormat="1" ht="12" spans="1:7">
      <c r="A379" s="903"/>
      <c r="B379" s="918"/>
      <c r="C379" s="178"/>
      <c r="D379" s="178"/>
      <c r="E379" s="178"/>
      <c r="F379" s="923"/>
      <c r="G379" s="923"/>
    </row>
    <row r="380" s="883" customFormat="1" ht="12" spans="1:7">
      <c r="A380" s="903"/>
      <c r="B380" s="918"/>
      <c r="C380" s="178"/>
      <c r="D380" s="178"/>
      <c r="E380" s="178"/>
      <c r="F380" s="923"/>
      <c r="G380" s="923"/>
    </row>
    <row r="381" s="883" customFormat="1" ht="12" spans="1:7">
      <c r="A381" s="903"/>
      <c r="B381" s="903"/>
      <c r="C381" s="178"/>
      <c r="D381" s="178"/>
      <c r="E381" s="178"/>
      <c r="F381" s="923"/>
      <c r="G381" s="923"/>
    </row>
    <row r="382" spans="1:7">
      <c r="A382" s="933"/>
      <c r="B382" s="933"/>
      <c r="C382" s="187"/>
      <c r="D382" s="934"/>
      <c r="E382" s="935"/>
      <c r="F382" s="936"/>
      <c r="G382" s="937"/>
    </row>
    <row r="383" ht="12" spans="1:7">
      <c r="A383" s="818"/>
      <c r="B383" s="983" t="s">
        <v>265</v>
      </c>
      <c r="D383" s="663"/>
      <c r="E383" s="938"/>
      <c r="F383" s="939"/>
      <c r="G383" s="688"/>
    </row>
    <row r="384" spans="1:7">
      <c r="A384" s="940"/>
      <c r="B384" s="940"/>
      <c r="C384" s="195"/>
      <c r="D384" s="941"/>
      <c r="E384" s="942"/>
      <c r="F384" s="943"/>
      <c r="G384" s="944"/>
    </row>
    <row r="385" s="883" customFormat="1" ht="12" spans="1:7">
      <c r="A385" s="891"/>
      <c r="B385" s="892"/>
      <c r="C385" s="893"/>
      <c r="D385" s="894"/>
      <c r="E385" s="895"/>
      <c r="F385" s="896"/>
      <c r="G385" s="957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scale="79" fitToHeight="0" orientation="portrait"/>
  <headerFooter alignWithMargins="0">
    <oddHeader>&amp;L&amp;P/&amp;N&amp;RJW14463
HALFWAY HOUSE WATER UPGRADE</oddHeader>
  </headerFooter>
  <rowBreaks count="5" manualBreakCount="5">
    <brk id="63" max="6" man="1"/>
    <brk id="127" max="6" man="1"/>
    <brk id="194" max="6" man="1"/>
    <brk id="253" max="6" man="1"/>
    <brk id="313" max="6" man="1"/>
  </rowBreaks>
  <ignoredErrors>
    <ignoredError sqref="B326 B328 B324 B295 B281 B277 B206 B174 B164 B160 B100 B98 B86 B7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78"/>
  <sheetViews>
    <sheetView showGridLines="0" view="pageBreakPreview" zoomScale="120" zoomScaleNormal="100" workbookViewId="0">
      <selection activeCell="G80" sqref="G80"/>
    </sheetView>
  </sheetViews>
  <sheetFormatPr defaultColWidth="9" defaultRowHeight="13.2"/>
  <cols>
    <col min="1" max="1" width="9.44444444444444" customWidth="1"/>
    <col min="2" max="2" width="7.11111111111111" customWidth="1"/>
    <col min="3" max="4" width="3.66666666666667" customWidth="1"/>
    <col min="5" max="5" width="37" customWidth="1"/>
    <col min="6" max="6" width="8.55555555555556" customWidth="1"/>
    <col min="7" max="7" width="10.6666666666667" style="475" customWidth="1"/>
    <col min="8" max="8" width="11.6666666666667" customWidth="1"/>
    <col min="9" max="9" width="16.6666666666667" style="17" customWidth="1"/>
  </cols>
  <sheetData>
    <row r="2" ht="12" customHeight="1" spans="1:9">
      <c r="A2" s="15"/>
      <c r="B2" s="15"/>
      <c r="C2" s="11"/>
      <c r="D2" s="11"/>
      <c r="E2" s="11"/>
      <c r="F2" s="425"/>
      <c r="G2" s="426"/>
      <c r="H2" s="323"/>
      <c r="I2" s="359" t="s">
        <v>1161</v>
      </c>
    </row>
    <row r="3" ht="12" customHeight="1" spans="1:9">
      <c r="A3" s="428"/>
      <c r="B3" s="15"/>
      <c r="C3" s="11"/>
      <c r="D3" s="11"/>
      <c r="E3" s="11"/>
      <c r="F3" s="425"/>
      <c r="G3" s="426"/>
      <c r="H3" s="324"/>
      <c r="I3" s="381"/>
    </row>
    <row r="4" ht="12" customHeight="1" spans="1:9">
      <c r="A4" s="389" t="s">
        <v>1</v>
      </c>
      <c r="B4" s="389"/>
      <c r="C4" s="514"/>
      <c r="D4" s="514"/>
      <c r="E4" s="514"/>
      <c r="F4" s="481"/>
      <c r="G4" s="465"/>
      <c r="H4" s="328"/>
      <c r="I4" s="527"/>
    </row>
    <row r="5" ht="12" customHeight="1" spans="1:9">
      <c r="A5" s="391" t="s">
        <v>8</v>
      </c>
      <c r="B5" s="391" t="s">
        <v>2</v>
      </c>
      <c r="C5" s="35"/>
      <c r="D5" s="35"/>
      <c r="E5" s="35" t="s">
        <v>3</v>
      </c>
      <c r="F5" s="484" t="s">
        <v>4</v>
      </c>
      <c r="G5" s="466" t="s">
        <v>276</v>
      </c>
      <c r="H5" s="332" t="s">
        <v>6</v>
      </c>
      <c r="I5" s="362" t="s">
        <v>7</v>
      </c>
    </row>
    <row r="6" ht="12" customHeight="1" spans="1:9">
      <c r="A6" s="394" t="s">
        <v>277</v>
      </c>
      <c r="B6" s="394" t="s">
        <v>9</v>
      </c>
      <c r="C6" s="515"/>
      <c r="D6" s="515"/>
      <c r="E6" s="515"/>
      <c r="F6" s="486"/>
      <c r="G6" s="467" t="s">
        <v>278</v>
      </c>
      <c r="H6" s="337"/>
      <c r="I6" s="363"/>
    </row>
    <row r="7" ht="12" customHeight="1" spans="1:9">
      <c r="A7" s="400"/>
      <c r="B7" s="400"/>
      <c r="C7" s="11"/>
      <c r="D7" s="11"/>
      <c r="E7" s="11"/>
      <c r="F7" s="489"/>
      <c r="G7" s="488"/>
      <c r="H7" s="341"/>
      <c r="I7" s="364" t="str">
        <f t="shared" ref="I7:I23" si="0">IF(OR(AND(G7="Prov",H7="Sum"),(H7="PC Sum")),". . . . . . . . .00",IF(ISERR(G7*H7),"",IF(G7*H7=0,"",ROUND(G7*H7,2))))</f>
        <v/>
      </c>
    </row>
    <row r="8" ht="12" customHeight="1" spans="1:9">
      <c r="A8" s="400" t="s">
        <v>279</v>
      </c>
      <c r="B8" s="391" t="s">
        <v>1162</v>
      </c>
      <c r="C8" s="516" t="s">
        <v>1163</v>
      </c>
      <c r="D8" s="11"/>
      <c r="E8" s="11"/>
      <c r="F8" s="489"/>
      <c r="G8" s="488"/>
      <c r="H8" s="341"/>
      <c r="I8" s="364" t="str">
        <f t="shared" si="0"/>
        <v/>
      </c>
    </row>
    <row r="9" ht="12" customHeight="1" spans="1:9">
      <c r="A9" s="400" t="s">
        <v>1164</v>
      </c>
      <c r="B9" s="400"/>
      <c r="C9" s="11"/>
      <c r="D9" s="11"/>
      <c r="E9" s="11"/>
      <c r="F9" s="489"/>
      <c r="G9" s="488"/>
      <c r="H9" s="341"/>
      <c r="I9" s="364" t="str">
        <f t="shared" si="0"/>
        <v/>
      </c>
    </row>
    <row r="10" ht="12" customHeight="1" spans="1:9">
      <c r="A10" s="400"/>
      <c r="B10" s="400"/>
      <c r="C10" s="11"/>
      <c r="D10" s="11"/>
      <c r="E10" s="11"/>
      <c r="F10" s="489"/>
      <c r="G10" s="488"/>
      <c r="H10" s="341"/>
      <c r="I10" s="364" t="str">
        <f t="shared" si="0"/>
        <v/>
      </c>
    </row>
    <row r="11" ht="12" customHeight="1" spans="1:9">
      <c r="A11" s="400"/>
      <c r="B11" s="400"/>
      <c r="C11" s="517" t="s">
        <v>1165</v>
      </c>
      <c r="D11" s="11"/>
      <c r="E11" s="11"/>
      <c r="F11" s="489"/>
      <c r="G11" s="488"/>
      <c r="H11" s="341"/>
      <c r="I11" s="364" t="str">
        <f t="shared" si="0"/>
        <v/>
      </c>
    </row>
    <row r="12" ht="12" customHeight="1" spans="1:9">
      <c r="A12" s="400"/>
      <c r="B12" s="400"/>
      <c r="C12" s="517"/>
      <c r="D12" s="11"/>
      <c r="E12" s="11"/>
      <c r="F12" s="489"/>
      <c r="G12" s="488"/>
      <c r="H12" s="341"/>
      <c r="I12" s="364"/>
    </row>
    <row r="13" ht="12" customHeight="1" spans="1:9">
      <c r="A13" s="400"/>
      <c r="B13" s="400"/>
      <c r="C13" s="518" t="s">
        <v>1166</v>
      </c>
      <c r="D13" s="11"/>
      <c r="E13" s="11" t="s">
        <v>1167</v>
      </c>
      <c r="F13" s="489"/>
      <c r="G13" s="488"/>
      <c r="H13" s="341"/>
      <c r="I13" s="364"/>
    </row>
    <row r="14" ht="12" customHeight="1" spans="1:9">
      <c r="A14" s="400"/>
      <c r="B14" s="400"/>
      <c r="C14" s="11"/>
      <c r="D14" s="11"/>
      <c r="E14" s="11" t="s">
        <v>1168</v>
      </c>
      <c r="F14" s="489"/>
      <c r="G14" s="488"/>
      <c r="H14" s="341"/>
      <c r="I14" s="364"/>
    </row>
    <row r="15" ht="12" customHeight="1" spans="1:9">
      <c r="A15" s="400" t="s">
        <v>1169</v>
      </c>
      <c r="B15" s="400"/>
      <c r="C15" s="11"/>
      <c r="D15" s="11"/>
      <c r="E15" s="11"/>
      <c r="F15" s="489"/>
      <c r="G15" s="488"/>
      <c r="H15" s="341"/>
      <c r="I15" s="364" t="str">
        <f t="shared" si="0"/>
        <v/>
      </c>
    </row>
    <row r="16" ht="12" customHeight="1" spans="1:9">
      <c r="A16" s="400" t="s">
        <v>286</v>
      </c>
      <c r="B16" s="391" t="s">
        <v>1170</v>
      </c>
      <c r="C16" s="35" t="s">
        <v>1171</v>
      </c>
      <c r="D16" s="11"/>
      <c r="E16" s="11"/>
      <c r="F16" s="489"/>
      <c r="G16" s="488"/>
      <c r="H16" s="341"/>
      <c r="I16" s="364" t="str">
        <f t="shared" si="0"/>
        <v/>
      </c>
    </row>
    <row r="17" ht="12" customHeight="1" spans="1:9">
      <c r="A17" s="400"/>
      <c r="B17" s="391"/>
      <c r="C17" s="35" t="s">
        <v>1172</v>
      </c>
      <c r="D17" s="11"/>
      <c r="E17" s="11"/>
      <c r="F17" s="489"/>
      <c r="G17" s="488"/>
      <c r="H17" s="341"/>
      <c r="I17" s="364" t="str">
        <f t="shared" si="0"/>
        <v/>
      </c>
    </row>
    <row r="18" ht="12" customHeight="1" spans="1:9">
      <c r="A18" s="400"/>
      <c r="B18" s="400"/>
      <c r="C18" s="11"/>
      <c r="D18" s="11"/>
      <c r="E18" s="11"/>
      <c r="F18" s="489"/>
      <c r="G18" s="519"/>
      <c r="H18" s="520"/>
      <c r="I18" s="364" t="str">
        <f t="shared" si="0"/>
        <v/>
      </c>
    </row>
    <row r="19" ht="12" customHeight="1" spans="1:9">
      <c r="A19" s="400"/>
      <c r="B19" s="400"/>
      <c r="C19" s="11" t="s">
        <v>287</v>
      </c>
      <c r="D19" s="11" t="s">
        <v>1173</v>
      </c>
      <c r="E19" s="11"/>
      <c r="F19" s="489" t="s">
        <v>342</v>
      </c>
      <c r="G19" s="468">
        <v>20</v>
      </c>
      <c r="H19" s="341"/>
      <c r="I19" s="364" t="str">
        <f t="shared" si="0"/>
        <v/>
      </c>
    </row>
    <row r="20" ht="12" customHeight="1" spans="1:9">
      <c r="A20" s="400"/>
      <c r="B20" s="400"/>
      <c r="C20" s="11"/>
      <c r="D20" s="11"/>
      <c r="E20" s="11"/>
      <c r="F20" s="489"/>
      <c r="G20" s="468"/>
      <c r="H20" s="341"/>
      <c r="I20" s="364" t="str">
        <f t="shared" si="0"/>
        <v/>
      </c>
    </row>
    <row r="21" ht="12" customHeight="1" spans="1:9">
      <c r="A21" s="400"/>
      <c r="B21" s="400"/>
      <c r="C21" s="11" t="s">
        <v>290</v>
      </c>
      <c r="D21" s="11" t="s">
        <v>1174</v>
      </c>
      <c r="E21" s="11"/>
      <c r="F21" s="489" t="s">
        <v>342</v>
      </c>
      <c r="G21" s="468">
        <v>20</v>
      </c>
      <c r="H21" s="341"/>
      <c r="I21" s="364" t="str">
        <f t="shared" si="0"/>
        <v/>
      </c>
    </row>
    <row r="22" ht="12" customHeight="1" spans="1:9">
      <c r="A22" s="400"/>
      <c r="B22" s="400"/>
      <c r="C22" s="11"/>
      <c r="D22" s="11"/>
      <c r="E22" s="11"/>
      <c r="F22" s="489"/>
      <c r="G22" s="468"/>
      <c r="H22" s="341"/>
      <c r="I22" s="364" t="str">
        <f t="shared" si="0"/>
        <v/>
      </c>
    </row>
    <row r="23" ht="12" customHeight="1" spans="1:9">
      <c r="A23" s="400" t="s">
        <v>1169</v>
      </c>
      <c r="B23" s="391" t="s">
        <v>1175</v>
      </c>
      <c r="C23" s="35" t="s">
        <v>1176</v>
      </c>
      <c r="D23" s="11"/>
      <c r="E23" s="11"/>
      <c r="F23" s="489"/>
      <c r="G23" s="468"/>
      <c r="H23" s="341"/>
      <c r="I23" s="364" t="str">
        <f t="shared" si="0"/>
        <v/>
      </c>
    </row>
    <row r="24" ht="12" customHeight="1" spans="1:9">
      <c r="A24" s="400" t="s">
        <v>293</v>
      </c>
      <c r="B24" s="400"/>
      <c r="C24" s="11"/>
      <c r="D24" s="11"/>
      <c r="E24" s="11"/>
      <c r="F24" s="489"/>
      <c r="G24" s="468"/>
      <c r="H24" s="341"/>
      <c r="I24" s="364" t="str">
        <f t="shared" ref="I24:I36" si="1">IF(OR(AND(G24="Prov",H24="Sum"),(H24="PC Sum")),". . . . . . . . .00",IF(ISERR(G24*H24),"",IF(G24*H24=0,"",ROUND(G24*H24,2))))</f>
        <v/>
      </c>
    </row>
    <row r="25" ht="12" customHeight="1" spans="1:9">
      <c r="A25" s="400"/>
      <c r="B25" s="400"/>
      <c r="C25" s="11" t="s">
        <v>287</v>
      </c>
      <c r="D25" s="11" t="s">
        <v>1177</v>
      </c>
      <c r="E25" s="11"/>
      <c r="F25" s="489"/>
      <c r="G25" s="468"/>
      <c r="H25" s="341"/>
      <c r="I25" s="364" t="str">
        <f t="shared" si="1"/>
        <v/>
      </c>
    </row>
    <row r="26" ht="12" customHeight="1" spans="1:9">
      <c r="A26" s="400"/>
      <c r="B26" s="400"/>
      <c r="C26" s="11"/>
      <c r="D26" s="11"/>
      <c r="E26" s="11"/>
      <c r="F26" s="489"/>
      <c r="G26" s="468"/>
      <c r="H26" s="341"/>
      <c r="I26" s="364" t="str">
        <f t="shared" si="1"/>
        <v/>
      </c>
    </row>
    <row r="27" ht="12" customHeight="1" spans="1:9">
      <c r="A27" s="400"/>
      <c r="B27" s="400"/>
      <c r="C27" s="11"/>
      <c r="D27" s="11" t="s">
        <v>287</v>
      </c>
      <c r="E27" s="11" t="s">
        <v>1178</v>
      </c>
      <c r="F27" s="489" t="s">
        <v>342</v>
      </c>
      <c r="G27" s="468">
        <v>100</v>
      </c>
      <c r="H27" s="341"/>
      <c r="I27" s="364" t="str">
        <f t="shared" si="1"/>
        <v/>
      </c>
    </row>
    <row r="28" ht="12" customHeight="1" spans="1:9">
      <c r="A28" s="400"/>
      <c r="B28" s="400"/>
      <c r="C28" s="11"/>
      <c r="D28" s="11"/>
      <c r="E28" s="11"/>
      <c r="F28" s="489"/>
      <c r="G28" s="468"/>
      <c r="H28" s="341"/>
      <c r="I28" s="364" t="str">
        <f t="shared" si="1"/>
        <v/>
      </c>
    </row>
    <row r="29" ht="12" customHeight="1" spans="1:9">
      <c r="A29" s="400"/>
      <c r="B29" s="400"/>
      <c r="C29" s="11"/>
      <c r="D29" s="11" t="s">
        <v>290</v>
      </c>
      <c r="E29" s="11" t="s">
        <v>1174</v>
      </c>
      <c r="F29" s="489" t="s">
        <v>342</v>
      </c>
      <c r="G29" s="468">
        <v>100</v>
      </c>
      <c r="H29" s="341"/>
      <c r="I29" s="364" t="str">
        <f t="shared" si="1"/>
        <v/>
      </c>
    </row>
    <row r="30" ht="12" customHeight="1" spans="1:9">
      <c r="A30" s="400"/>
      <c r="B30" s="400"/>
      <c r="C30" s="11"/>
      <c r="D30" s="11"/>
      <c r="E30" s="11"/>
      <c r="F30" s="489"/>
      <c r="G30" s="468"/>
      <c r="H30" s="341"/>
      <c r="I30" s="364" t="str">
        <f t="shared" si="1"/>
        <v/>
      </c>
    </row>
    <row r="31" ht="12" customHeight="1" spans="1:9">
      <c r="A31" s="400"/>
      <c r="B31" s="400"/>
      <c r="C31" s="11" t="s">
        <v>290</v>
      </c>
      <c r="D31" s="11" t="s">
        <v>1179</v>
      </c>
      <c r="E31" s="11"/>
      <c r="F31" s="489"/>
      <c r="G31" s="468"/>
      <c r="H31" s="341"/>
      <c r="I31" s="364" t="str">
        <f t="shared" si="1"/>
        <v/>
      </c>
    </row>
    <row r="32" ht="12" customHeight="1" spans="1:9">
      <c r="A32" s="400"/>
      <c r="B32" s="400"/>
      <c r="C32" s="11"/>
      <c r="D32" s="11"/>
      <c r="E32" s="11"/>
      <c r="F32" s="489"/>
      <c r="G32" s="468"/>
      <c r="H32" s="341"/>
      <c r="I32" s="364" t="str">
        <f t="shared" si="1"/>
        <v/>
      </c>
    </row>
    <row r="33" ht="12" customHeight="1" spans="1:9">
      <c r="A33" s="400"/>
      <c r="B33" s="400"/>
      <c r="C33" s="11"/>
      <c r="D33" s="11" t="s">
        <v>287</v>
      </c>
      <c r="E33" s="11" t="s">
        <v>1178</v>
      </c>
      <c r="F33" s="489" t="s">
        <v>342</v>
      </c>
      <c r="G33" s="468">
        <v>3389</v>
      </c>
      <c r="H33" s="355"/>
      <c r="I33" s="364" t="str">
        <f t="shared" si="1"/>
        <v/>
      </c>
    </row>
    <row r="34" ht="12" customHeight="1" spans="1:9">
      <c r="A34" s="400"/>
      <c r="B34" s="400"/>
      <c r="C34" s="11"/>
      <c r="D34" s="11"/>
      <c r="E34" s="11"/>
      <c r="F34" s="489"/>
      <c r="G34" s="468"/>
      <c r="H34" s="355"/>
      <c r="I34" s="364" t="str">
        <f t="shared" si="1"/>
        <v/>
      </c>
    </row>
    <row r="35" ht="12" customHeight="1" spans="1:9">
      <c r="A35" s="400"/>
      <c r="B35" s="400"/>
      <c r="C35" s="11"/>
      <c r="D35" s="11" t="s">
        <v>290</v>
      </c>
      <c r="E35" s="11" t="s">
        <v>1180</v>
      </c>
      <c r="F35" s="489" t="s">
        <v>342</v>
      </c>
      <c r="G35" s="468">
        <v>4612</v>
      </c>
      <c r="H35" s="355"/>
      <c r="I35" s="364" t="str">
        <f t="shared" si="1"/>
        <v/>
      </c>
    </row>
    <row r="36" ht="12" customHeight="1" spans="1:9">
      <c r="A36" s="400"/>
      <c r="B36" s="400"/>
      <c r="C36" s="11"/>
      <c r="D36" s="11"/>
      <c r="E36" s="11"/>
      <c r="F36" s="489"/>
      <c r="G36" s="468"/>
      <c r="H36" s="341"/>
      <c r="I36" s="364" t="str">
        <f t="shared" si="1"/>
        <v/>
      </c>
    </row>
    <row r="37" ht="12" customHeight="1" spans="1:9">
      <c r="A37" s="400" t="s">
        <v>304</v>
      </c>
      <c r="B37" s="391" t="s">
        <v>1181</v>
      </c>
      <c r="C37" s="35" t="s">
        <v>1182</v>
      </c>
      <c r="D37" s="11"/>
      <c r="E37" s="11"/>
      <c r="F37" s="489"/>
      <c r="G37" s="468"/>
      <c r="H37" s="341"/>
      <c r="I37" s="364" t="str">
        <f t="shared" ref="I37:I52" si="2">IF(OR(AND(G37="Prov",H37="Sum"),(H37="PC Sum")),". . . . . . . . .00",IF(ISERR(G37*H37),"",IF(G37*H37=0,"",ROUND(G37*H37,2))))</f>
        <v/>
      </c>
    </row>
    <row r="38" ht="12" customHeight="1" spans="1:9">
      <c r="A38" s="400"/>
      <c r="B38" s="400"/>
      <c r="C38" s="11"/>
      <c r="D38" s="11"/>
      <c r="E38" s="11"/>
      <c r="F38" s="489"/>
      <c r="G38" s="468"/>
      <c r="H38" s="341"/>
      <c r="I38" s="364" t="str">
        <f t="shared" si="2"/>
        <v/>
      </c>
    </row>
    <row r="39" ht="12" customHeight="1" spans="1:9">
      <c r="A39" s="400"/>
      <c r="B39" s="400"/>
      <c r="C39" s="11" t="s">
        <v>287</v>
      </c>
      <c r="D39" s="521" t="s">
        <v>1183</v>
      </c>
      <c r="E39" s="11"/>
      <c r="F39" s="489"/>
      <c r="G39" s="468"/>
      <c r="H39" s="341"/>
      <c r="I39" s="364" t="str">
        <f t="shared" si="2"/>
        <v/>
      </c>
    </row>
    <row r="40" ht="12" customHeight="1" spans="1:9">
      <c r="A40" s="400"/>
      <c r="B40" s="400"/>
      <c r="C40" s="11"/>
      <c r="D40" s="521" t="s">
        <v>1184</v>
      </c>
      <c r="E40" s="11"/>
      <c r="F40" s="489"/>
      <c r="G40" s="468"/>
      <c r="H40" s="341"/>
      <c r="I40" s="364" t="str">
        <f t="shared" si="2"/>
        <v/>
      </c>
    </row>
    <row r="41" ht="12" customHeight="1" spans="1:9">
      <c r="A41" s="400"/>
      <c r="B41" s="400"/>
      <c r="C41" s="11"/>
      <c r="D41" s="521"/>
      <c r="E41" s="11"/>
      <c r="F41" s="489"/>
      <c r="G41" s="468"/>
      <c r="H41" s="341"/>
      <c r="I41" s="364"/>
    </row>
    <row r="42" ht="12" customHeight="1" spans="1:9">
      <c r="A42" s="400"/>
      <c r="B42" s="400"/>
      <c r="C42" s="11"/>
      <c r="D42" s="11" t="s">
        <v>287</v>
      </c>
      <c r="E42" s="11" t="s">
        <v>1185</v>
      </c>
      <c r="F42" s="489" t="s">
        <v>342</v>
      </c>
      <c r="G42" s="468">
        <v>100</v>
      </c>
      <c r="H42" s="341"/>
      <c r="I42" s="364" t="str">
        <f t="shared" si="2"/>
        <v/>
      </c>
    </row>
    <row r="43" ht="12" customHeight="1" spans="1:9">
      <c r="A43" s="400"/>
      <c r="B43" s="400"/>
      <c r="C43" s="11"/>
      <c r="D43" s="11"/>
      <c r="E43" s="11"/>
      <c r="F43" s="489"/>
      <c r="G43" s="468"/>
      <c r="H43" s="341"/>
      <c r="I43" s="364"/>
    </row>
    <row r="44" ht="12" customHeight="1" spans="1:9">
      <c r="A44" s="338" t="s">
        <v>1186</v>
      </c>
      <c r="B44" s="391">
        <v>211.05</v>
      </c>
      <c r="C44" s="522" t="s">
        <v>1187</v>
      </c>
      <c r="D44" s="11"/>
      <c r="E44" s="11"/>
      <c r="F44" s="489"/>
      <c r="G44" s="468"/>
      <c r="H44" s="341"/>
      <c r="I44" s="364"/>
    </row>
    <row r="45" ht="12" customHeight="1" spans="1:9">
      <c r="A45" s="400"/>
      <c r="B45" s="400"/>
      <c r="C45" s="11"/>
      <c r="D45" s="11"/>
      <c r="E45" s="11"/>
      <c r="F45" s="489"/>
      <c r="G45" s="468"/>
      <c r="H45" s="341"/>
      <c r="I45" s="364"/>
    </row>
    <row r="46" ht="12" customHeight="1" spans="1:9">
      <c r="A46" s="400"/>
      <c r="B46" s="400"/>
      <c r="C46" s="523" t="s">
        <v>287</v>
      </c>
      <c r="D46" s="524" t="s">
        <v>1188</v>
      </c>
      <c r="E46" s="525"/>
      <c r="F46" s="339" t="s">
        <v>641</v>
      </c>
      <c r="G46" s="526">
        <v>10</v>
      </c>
      <c r="H46" s="341"/>
      <c r="I46" s="364"/>
    </row>
    <row r="47" ht="12" customHeight="1" spans="1:9">
      <c r="A47" s="400"/>
      <c r="B47" s="400"/>
      <c r="C47" s="11"/>
      <c r="D47" s="11"/>
      <c r="E47" s="11"/>
      <c r="F47" s="489"/>
      <c r="G47" s="468"/>
      <c r="H47" s="341"/>
      <c r="I47" s="364" t="str">
        <f t="shared" si="2"/>
        <v/>
      </c>
    </row>
    <row r="48" ht="12" customHeight="1" spans="1:9">
      <c r="A48" s="400" t="s">
        <v>279</v>
      </c>
      <c r="B48" s="391">
        <v>211.07</v>
      </c>
      <c r="C48" s="35" t="s">
        <v>1189</v>
      </c>
      <c r="D48" s="11"/>
      <c r="E48" s="11"/>
      <c r="F48" s="489"/>
      <c r="G48" s="468"/>
      <c r="H48" s="341"/>
      <c r="I48" s="364" t="str">
        <f t="shared" si="2"/>
        <v/>
      </c>
    </row>
    <row r="49" ht="12" customHeight="1" spans="1:9">
      <c r="A49" s="400" t="s">
        <v>1190</v>
      </c>
      <c r="B49" s="400"/>
      <c r="C49" s="35" t="s">
        <v>1191</v>
      </c>
      <c r="D49" s="11"/>
      <c r="E49" s="11"/>
      <c r="F49" s="489"/>
      <c r="G49" s="468"/>
      <c r="H49" s="341"/>
      <c r="I49" s="364" t="str">
        <f t="shared" si="2"/>
        <v/>
      </c>
    </row>
    <row r="50" ht="12" customHeight="1" spans="1:9">
      <c r="A50" s="400" t="s">
        <v>17</v>
      </c>
      <c r="B50" s="400"/>
      <c r="C50" s="11"/>
      <c r="D50" s="11"/>
      <c r="E50" s="11"/>
      <c r="F50" s="489"/>
      <c r="G50" s="468"/>
      <c r="H50" s="341"/>
      <c r="I50" s="364" t="str">
        <f t="shared" si="2"/>
        <v/>
      </c>
    </row>
    <row r="51" ht="12" customHeight="1" spans="1:9">
      <c r="A51" s="400"/>
      <c r="B51" s="391"/>
      <c r="C51" s="1007" t="s">
        <v>287</v>
      </c>
      <c r="D51" s="11" t="s">
        <v>1192</v>
      </c>
      <c r="E51" s="11"/>
      <c r="F51" s="489"/>
      <c r="G51" s="468"/>
      <c r="H51" s="341"/>
      <c r="I51" s="364" t="str">
        <f t="shared" si="2"/>
        <v/>
      </c>
    </row>
    <row r="52" ht="12" customHeight="1" spans="1:9">
      <c r="A52" s="400"/>
      <c r="B52" s="391"/>
      <c r="C52" s="35"/>
      <c r="D52" s="11" t="s">
        <v>866</v>
      </c>
      <c r="E52" s="11"/>
      <c r="F52" s="489" t="s">
        <v>289</v>
      </c>
      <c r="G52" s="468">
        <v>100</v>
      </c>
      <c r="H52" s="341"/>
      <c r="I52" s="364" t="str">
        <f t="shared" si="2"/>
        <v/>
      </c>
    </row>
    <row r="53" ht="12" customHeight="1" spans="1:9">
      <c r="A53" s="400"/>
      <c r="B53" s="400"/>
      <c r="C53" s="11"/>
      <c r="D53" s="11"/>
      <c r="E53" s="11"/>
      <c r="F53" s="489"/>
      <c r="G53" s="468"/>
      <c r="H53" s="341"/>
      <c r="I53" s="364" t="str">
        <f t="shared" ref="I53:I72" si="3">IF(OR(AND(G53="Prov",H53="Sum"),(H53="PC Sum")),". . . . . . . . .00",IF(ISERR(G53*H53),"",IF(G53*H53=0,"",ROUND(G53*H53,2))))</f>
        <v/>
      </c>
    </row>
    <row r="54" ht="12" hidden="1" customHeight="1" spans="1:9">
      <c r="A54" s="400"/>
      <c r="B54" s="400"/>
      <c r="C54" s="11"/>
      <c r="D54" s="11"/>
      <c r="E54" s="11"/>
      <c r="F54" s="489"/>
      <c r="G54" s="468"/>
      <c r="H54" s="341"/>
      <c r="I54" s="364"/>
    </row>
    <row r="55" ht="12" customHeight="1" spans="1:9">
      <c r="A55" s="400"/>
      <c r="B55" s="400"/>
      <c r="C55" s="11"/>
      <c r="D55" s="11"/>
      <c r="E55" s="11"/>
      <c r="F55" s="489"/>
      <c r="G55" s="468"/>
      <c r="H55" s="341"/>
      <c r="I55" s="364"/>
    </row>
    <row r="56" ht="12" hidden="1" customHeight="1" spans="1:9">
      <c r="A56" s="400"/>
      <c r="B56" s="400"/>
      <c r="C56" s="11"/>
      <c r="D56" s="11"/>
      <c r="E56" s="11"/>
      <c r="F56" s="489"/>
      <c r="G56" s="468"/>
      <c r="H56" s="341"/>
      <c r="I56" s="364"/>
    </row>
    <row r="57" ht="12" hidden="1" customHeight="1" spans="1:9">
      <c r="A57" s="400"/>
      <c r="B57" s="400"/>
      <c r="C57" s="11"/>
      <c r="D57" s="11"/>
      <c r="E57" s="11"/>
      <c r="F57" s="489"/>
      <c r="G57" s="468"/>
      <c r="H57" s="341"/>
      <c r="I57" s="364"/>
    </row>
    <row r="58" ht="12" hidden="1" customHeight="1" spans="1:9">
      <c r="A58" s="400"/>
      <c r="B58" s="400"/>
      <c r="C58" s="11"/>
      <c r="D58" s="11"/>
      <c r="E58" s="11"/>
      <c r="F58" s="489"/>
      <c r="G58" s="468"/>
      <c r="H58" s="341"/>
      <c r="I58" s="364"/>
    </row>
    <row r="59" ht="12" hidden="1" customHeight="1" spans="1:9">
      <c r="A59" s="400"/>
      <c r="B59" s="400"/>
      <c r="C59" s="11"/>
      <c r="D59" s="11"/>
      <c r="E59" s="11"/>
      <c r="F59" s="489"/>
      <c r="G59" s="468"/>
      <c r="H59" s="341"/>
      <c r="I59" s="364"/>
    </row>
    <row r="60" ht="12" hidden="1" customHeight="1" spans="1:9">
      <c r="A60" s="400"/>
      <c r="B60" s="400"/>
      <c r="C60" s="11"/>
      <c r="D60" s="11"/>
      <c r="E60" s="11"/>
      <c r="F60" s="489"/>
      <c r="G60" s="468"/>
      <c r="H60" s="341"/>
      <c r="I60" s="364"/>
    </row>
    <row r="61" ht="12" hidden="1" customHeight="1" spans="1:9">
      <c r="A61" s="400"/>
      <c r="B61" s="400"/>
      <c r="C61" s="11"/>
      <c r="D61" s="11"/>
      <c r="E61" s="11"/>
      <c r="F61" s="489"/>
      <c r="G61" s="468"/>
      <c r="H61" s="341"/>
      <c r="I61" s="364"/>
    </row>
    <row r="62" ht="12" hidden="1" customHeight="1" spans="1:9">
      <c r="A62" s="400"/>
      <c r="B62" s="400"/>
      <c r="C62" s="11"/>
      <c r="D62" s="11"/>
      <c r="E62" s="11"/>
      <c r="F62" s="489"/>
      <c r="G62" s="468"/>
      <c r="H62" s="341"/>
      <c r="I62" s="364"/>
    </row>
    <row r="63" ht="12" hidden="1" customHeight="1" spans="1:9">
      <c r="A63" s="400"/>
      <c r="B63" s="400"/>
      <c r="C63" s="11"/>
      <c r="D63" s="11"/>
      <c r="E63" s="11"/>
      <c r="F63" s="489"/>
      <c r="G63" s="468"/>
      <c r="H63" s="341"/>
      <c r="I63" s="364"/>
    </row>
    <row r="64" ht="12" hidden="1" customHeight="1" spans="1:9">
      <c r="A64" s="400"/>
      <c r="B64" s="400"/>
      <c r="C64" s="11"/>
      <c r="D64" s="11"/>
      <c r="E64" s="11"/>
      <c r="F64" s="489"/>
      <c r="G64" s="468"/>
      <c r="H64" s="341"/>
      <c r="I64" s="364"/>
    </row>
    <row r="65" ht="12" hidden="1" customHeight="1" spans="1:9">
      <c r="A65" s="400"/>
      <c r="B65" s="400"/>
      <c r="C65" s="11"/>
      <c r="D65" s="11"/>
      <c r="E65" s="11"/>
      <c r="F65" s="489"/>
      <c r="G65" s="468"/>
      <c r="H65" s="341"/>
      <c r="I65" s="364"/>
    </row>
    <row r="66" ht="12" hidden="1" customHeight="1" spans="1:9">
      <c r="A66" s="400"/>
      <c r="B66" s="400"/>
      <c r="C66" s="11"/>
      <c r="D66" s="11"/>
      <c r="E66" s="11"/>
      <c r="F66" s="489"/>
      <c r="G66" s="468"/>
      <c r="H66" s="341"/>
      <c r="I66" s="364"/>
    </row>
    <row r="67" ht="12" hidden="1" customHeight="1" spans="1:9">
      <c r="A67" s="400"/>
      <c r="B67" s="400"/>
      <c r="C67" s="11"/>
      <c r="D67" s="11"/>
      <c r="E67" s="11"/>
      <c r="F67" s="489"/>
      <c r="G67" s="468"/>
      <c r="H67" s="341"/>
      <c r="I67" s="364"/>
    </row>
    <row r="68" ht="12" hidden="1" customHeight="1" spans="1:9">
      <c r="A68" s="400"/>
      <c r="B68" s="400"/>
      <c r="C68" s="11"/>
      <c r="D68" s="11"/>
      <c r="E68" s="11"/>
      <c r="F68" s="489"/>
      <c r="G68" s="468"/>
      <c r="H68" s="341"/>
      <c r="I68" s="364"/>
    </row>
    <row r="69" ht="12" hidden="1" customHeight="1" spans="1:9">
      <c r="A69" s="400"/>
      <c r="B69" s="400"/>
      <c r="C69" s="11"/>
      <c r="D69" s="11"/>
      <c r="E69" s="11"/>
      <c r="F69" s="489"/>
      <c r="G69" s="468"/>
      <c r="H69" s="341"/>
      <c r="I69" s="364"/>
    </row>
    <row r="70" ht="12" hidden="1" customHeight="1" spans="1:9">
      <c r="A70" s="400"/>
      <c r="B70" s="400"/>
      <c r="C70" s="521"/>
      <c r="D70" s="521"/>
      <c r="E70" s="11"/>
      <c r="F70" s="489"/>
      <c r="G70" s="468"/>
      <c r="H70" s="341"/>
      <c r="I70" s="364"/>
    </row>
    <row r="71" ht="12" hidden="1" customHeight="1" spans="1:9">
      <c r="A71" s="400"/>
      <c r="B71" s="400"/>
      <c r="C71" s="521"/>
      <c r="D71" s="521"/>
      <c r="E71" s="11"/>
      <c r="F71" s="489"/>
      <c r="G71" s="468"/>
      <c r="H71" s="341"/>
      <c r="I71" s="531"/>
    </row>
    <row r="72" ht="12" customHeight="1" spans="1:9">
      <c r="A72" s="400"/>
      <c r="B72" s="400"/>
      <c r="C72" s="11"/>
      <c r="D72" s="11"/>
      <c r="E72" s="11"/>
      <c r="F72" s="489"/>
      <c r="G72" s="468"/>
      <c r="H72" s="341"/>
      <c r="I72" s="364" t="str">
        <f t="shared" si="3"/>
        <v/>
      </c>
    </row>
    <row r="73" ht="12" customHeight="1" spans="1:9">
      <c r="A73" s="528"/>
      <c r="B73" s="529"/>
      <c r="C73" s="30"/>
      <c r="D73" s="30"/>
      <c r="E73" s="30"/>
      <c r="F73" s="530"/>
      <c r="G73" s="473"/>
      <c r="H73" s="368"/>
      <c r="I73" s="375"/>
    </row>
    <row r="74" ht="12" customHeight="1" spans="1:9">
      <c r="A74" s="400"/>
      <c r="B74" s="483" t="s">
        <v>1193</v>
      </c>
      <c r="C74" s="11"/>
      <c r="D74" s="11"/>
      <c r="E74" s="11"/>
      <c r="F74" s="425"/>
      <c r="G74" s="426"/>
      <c r="H74" s="324"/>
      <c r="I74" s="376"/>
    </row>
    <row r="75" ht="12" customHeight="1" spans="1:9">
      <c r="A75" s="427"/>
      <c r="B75" s="428"/>
      <c r="C75" s="19"/>
      <c r="D75" s="19"/>
      <c r="E75" s="19"/>
      <c r="F75" s="429"/>
      <c r="G75" s="430"/>
      <c r="H75" s="372"/>
      <c r="I75" s="377"/>
    </row>
    <row r="76" ht="12" customHeight="1" spans="1:9">
      <c r="A76" s="15"/>
      <c r="B76" s="15"/>
      <c r="C76" s="11"/>
      <c r="D76" s="11"/>
      <c r="E76" s="11"/>
      <c r="F76" s="425"/>
      <c r="G76" s="426"/>
      <c r="H76" s="324"/>
      <c r="I76" s="381"/>
    </row>
    <row r="77" ht="12" customHeight="1" spans="1:9">
      <c r="A77" s="15"/>
      <c r="B77" s="15"/>
      <c r="C77" s="11"/>
      <c r="D77" s="11"/>
      <c r="E77" s="11"/>
      <c r="F77" s="425"/>
      <c r="G77" s="426"/>
      <c r="H77" s="324"/>
      <c r="I77" s="381"/>
    </row>
    <row r="78" ht="12" customHeight="1" spans="1:9">
      <c r="A78" s="15"/>
      <c r="B78" s="15"/>
      <c r="C78" s="11"/>
      <c r="D78" s="11"/>
      <c r="E78" s="11"/>
      <c r="F78" s="425"/>
      <c r="G78" s="474"/>
      <c r="H78" s="374"/>
      <c r="I78" s="380"/>
    </row>
  </sheetData>
  <mergeCells count="1">
    <mergeCell ref="D46:E46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82" fitToHeight="0" orientation="portrait" horizontalDpi="300" verticalDpi="300"/>
  <headerFooter alignWithMargins="0">
    <oddHeader>&amp;L&amp;P/&amp;N&amp;RJW14463
HALFWAY HOUSE WATER UPGRADE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108"/>
  <sheetViews>
    <sheetView showGridLines="0" view="pageBreakPreview" zoomScale="120" zoomScalePageLayoutView="120" zoomScaleNormal="100" topLeftCell="A26" workbookViewId="0">
      <selection activeCell="E41" sqref="E41"/>
    </sheetView>
  </sheetViews>
  <sheetFormatPr defaultColWidth="9.11111111111111" defaultRowHeight="13.2"/>
  <cols>
    <col min="1" max="1" width="10.6666666666667" style="319" customWidth="1"/>
    <col min="2" max="2" width="7.66666666666667" style="319" customWidth="1"/>
    <col min="3" max="4" width="3.66666666666667" style="319" customWidth="1"/>
    <col min="5" max="5" width="40.5555555555556" style="319" customWidth="1"/>
    <col min="6" max="6" width="8.66666666666667" style="319" customWidth="1"/>
    <col min="7" max="7" width="11.8888888888889" style="319" customWidth="1"/>
    <col min="8" max="8" width="12.8888888888889" style="319" customWidth="1"/>
    <col min="9" max="9" width="19" style="320" customWidth="1"/>
    <col min="10" max="16384" width="9.11111111111111" style="319"/>
  </cols>
  <sheetData>
    <row r="2" ht="12" customHeight="1" spans="1:9">
      <c r="A2" s="321"/>
      <c r="B2" s="321"/>
      <c r="C2" s="321"/>
      <c r="D2" s="321"/>
      <c r="E2" s="321"/>
      <c r="F2" s="322"/>
      <c r="G2" s="438"/>
      <c r="H2" s="439"/>
      <c r="I2" s="449" t="s">
        <v>1194</v>
      </c>
    </row>
    <row r="3" ht="12" customHeight="1" spans="1:9">
      <c r="A3" s="321"/>
      <c r="B3" s="321"/>
      <c r="C3" s="321"/>
      <c r="D3" s="321"/>
      <c r="E3" s="321"/>
      <c r="F3" s="322"/>
      <c r="G3" s="440"/>
      <c r="H3" s="440"/>
      <c r="I3" s="450"/>
    </row>
    <row r="4" ht="12" customHeight="1" spans="1:9">
      <c r="A4" s="325" t="s">
        <v>1</v>
      </c>
      <c r="B4" s="325"/>
      <c r="C4" s="326"/>
      <c r="D4" s="326"/>
      <c r="E4" s="326"/>
      <c r="F4" s="327"/>
      <c r="G4" s="510"/>
      <c r="H4" s="510"/>
      <c r="I4" s="512"/>
    </row>
    <row r="5" ht="12" customHeight="1" spans="1:9">
      <c r="A5" s="330" t="s">
        <v>8</v>
      </c>
      <c r="B5" s="330" t="s">
        <v>2</v>
      </c>
      <c r="C5" s="6"/>
      <c r="D5" s="6"/>
      <c r="E5" s="6" t="s">
        <v>3</v>
      </c>
      <c r="F5" s="331" t="s">
        <v>4</v>
      </c>
      <c r="G5" s="443" t="s">
        <v>276</v>
      </c>
      <c r="H5" s="443" t="s">
        <v>6</v>
      </c>
      <c r="I5" s="451" t="s">
        <v>7</v>
      </c>
    </row>
    <row r="6" ht="12" customHeight="1" spans="1:9">
      <c r="A6" s="333" t="s">
        <v>277</v>
      </c>
      <c r="B6" s="333" t="s">
        <v>9</v>
      </c>
      <c r="C6" s="334"/>
      <c r="D6" s="334"/>
      <c r="E6" s="334"/>
      <c r="F6" s="335"/>
      <c r="G6" s="511" t="s">
        <v>278</v>
      </c>
      <c r="H6" s="445"/>
      <c r="I6" s="452"/>
    </row>
    <row r="7" ht="12" customHeight="1" spans="1:9">
      <c r="A7" s="338"/>
      <c r="B7" s="338"/>
      <c r="C7" s="321"/>
      <c r="D7" s="321"/>
      <c r="E7" s="321"/>
      <c r="F7" s="339"/>
      <c r="G7" s="344"/>
      <c r="H7" s="355"/>
      <c r="I7" s="453" t="str">
        <f t="shared" ref="I7:I83" si="0">IF(OR(AND(G7="Prov",H7="Sum"),(H7="PC Sum")),". . . . . . . . .00",IF(ISERR(G7*H7),"",IF(G7*H7=0,"",ROUND(G7*H7,2))))</f>
        <v/>
      </c>
    </row>
    <row r="8" ht="12" customHeight="1" spans="1:9">
      <c r="A8" s="338" t="s">
        <v>279</v>
      </c>
      <c r="B8" s="330" t="s">
        <v>1195</v>
      </c>
      <c r="C8" s="342" t="s">
        <v>1196</v>
      </c>
      <c r="D8" s="321"/>
      <c r="E8" s="321"/>
      <c r="F8" s="339"/>
      <c r="G8" s="344"/>
      <c r="H8" s="355"/>
      <c r="I8" s="453" t="str">
        <f t="shared" si="0"/>
        <v/>
      </c>
    </row>
    <row r="9" ht="12" customHeight="1" spans="1:9">
      <c r="A9" s="338" t="s">
        <v>760</v>
      </c>
      <c r="B9" s="338"/>
      <c r="C9" s="321"/>
      <c r="D9" s="321"/>
      <c r="E9" s="321"/>
      <c r="F9" s="339"/>
      <c r="G9" s="344"/>
      <c r="H9" s="355"/>
      <c r="I9" s="453" t="str">
        <f t="shared" si="0"/>
        <v/>
      </c>
    </row>
    <row r="10" ht="12" customHeight="1" spans="1:9">
      <c r="A10" s="338"/>
      <c r="B10" s="338"/>
      <c r="C10" s="321"/>
      <c r="D10" s="321"/>
      <c r="E10" s="321"/>
      <c r="F10" s="339"/>
      <c r="G10" s="344"/>
      <c r="H10" s="355"/>
      <c r="I10" s="453" t="str">
        <f t="shared" si="0"/>
        <v/>
      </c>
    </row>
    <row r="11" ht="12" customHeight="1" spans="1:9">
      <c r="A11" s="338" t="s">
        <v>343</v>
      </c>
      <c r="B11" s="330">
        <v>214.01</v>
      </c>
      <c r="C11" s="6" t="s">
        <v>759</v>
      </c>
      <c r="D11" s="321"/>
      <c r="E11" s="321"/>
      <c r="F11" s="339"/>
      <c r="G11" s="344"/>
      <c r="H11" s="355"/>
      <c r="I11" s="453" t="str">
        <f t="shared" si="0"/>
        <v/>
      </c>
    </row>
    <row r="12" ht="12" customHeight="1" spans="1:9">
      <c r="A12" s="338"/>
      <c r="B12" s="330"/>
      <c r="C12" s="6"/>
      <c r="D12" s="321"/>
      <c r="E12" s="321"/>
      <c r="F12" s="339"/>
      <c r="G12" s="344"/>
      <c r="H12" s="355"/>
      <c r="I12" s="453" t="str">
        <f t="shared" si="0"/>
        <v/>
      </c>
    </row>
    <row r="13" ht="12" customHeight="1" spans="1:9">
      <c r="A13" s="338"/>
      <c r="B13" s="338"/>
      <c r="C13" s="321" t="s">
        <v>287</v>
      </c>
      <c r="D13" s="321" t="s">
        <v>771</v>
      </c>
      <c r="E13" s="321"/>
      <c r="F13" s="339" t="s">
        <v>1197</v>
      </c>
      <c r="G13" s="344">
        <v>2</v>
      </c>
      <c r="H13" s="470"/>
      <c r="I13" s="453" t="str">
        <f t="shared" ref="I13" si="1">IF(OR(AND(G13="Prov",H13="Sum"),(H13="PC Sum")),". . . . . . . . .00",IF(ISERR(G13*H13),"",IF(G13*H13=0,"",ROUND(G13*H13,2))))</f>
        <v/>
      </c>
    </row>
    <row r="14" ht="12" customHeight="1" spans="1:9">
      <c r="A14" s="338"/>
      <c r="B14" s="338"/>
      <c r="C14" s="321"/>
      <c r="D14" s="321"/>
      <c r="E14" s="321"/>
      <c r="F14" s="339"/>
      <c r="G14" s="344"/>
      <c r="H14" s="470"/>
      <c r="I14" s="453" t="str">
        <f t="shared" si="0"/>
        <v/>
      </c>
    </row>
    <row r="15" ht="12" customHeight="1" spans="1:9">
      <c r="A15" s="338" t="s">
        <v>1198</v>
      </c>
      <c r="B15" s="330">
        <v>214.02</v>
      </c>
      <c r="C15" s="6" t="s">
        <v>775</v>
      </c>
      <c r="D15" s="321"/>
      <c r="E15" s="321"/>
      <c r="F15" s="339"/>
      <c r="G15" s="344"/>
      <c r="H15" s="470"/>
      <c r="I15" s="453" t="str">
        <f t="shared" si="0"/>
        <v/>
      </c>
    </row>
    <row r="16" ht="12" customHeight="1" spans="1:9">
      <c r="A16" s="338" t="s">
        <v>1199</v>
      </c>
      <c r="B16" s="338"/>
      <c r="C16" s="321"/>
      <c r="D16" s="321"/>
      <c r="E16" s="321"/>
      <c r="F16" s="339"/>
      <c r="G16" s="344"/>
      <c r="H16" s="355"/>
      <c r="I16" s="453" t="str">
        <f t="shared" si="0"/>
        <v/>
      </c>
    </row>
    <row r="17" ht="12" customHeight="1" spans="1:9">
      <c r="A17" s="338"/>
      <c r="B17" s="338"/>
      <c r="C17" s="321" t="s">
        <v>287</v>
      </c>
      <c r="D17" s="321" t="s">
        <v>1200</v>
      </c>
      <c r="E17" s="321"/>
      <c r="F17" s="339"/>
      <c r="G17" s="344"/>
      <c r="H17" s="355"/>
      <c r="I17" s="453" t="str">
        <f t="shared" si="0"/>
        <v/>
      </c>
    </row>
    <row r="18" ht="12" customHeight="1" spans="1:9">
      <c r="A18" s="338"/>
      <c r="B18" s="338"/>
      <c r="C18" s="321"/>
      <c r="D18" s="321" t="s">
        <v>1098</v>
      </c>
      <c r="E18" s="321"/>
      <c r="F18" s="339"/>
      <c r="G18" s="344"/>
      <c r="H18" s="355"/>
      <c r="I18" s="453" t="str">
        <f t="shared" si="0"/>
        <v/>
      </c>
    </row>
    <row r="19" ht="12" customHeight="1" spans="1:9">
      <c r="A19" s="338"/>
      <c r="B19" s="338"/>
      <c r="C19" s="321"/>
      <c r="D19" s="321"/>
      <c r="E19" s="321"/>
      <c r="F19" s="339"/>
      <c r="G19" s="344"/>
      <c r="H19" s="355"/>
      <c r="I19" s="453" t="str">
        <f t="shared" si="0"/>
        <v/>
      </c>
    </row>
    <row r="20" ht="12" customHeight="1" spans="1:9">
      <c r="A20" s="338"/>
      <c r="B20" s="338"/>
      <c r="C20" s="321"/>
      <c r="D20" s="321" t="s">
        <v>287</v>
      </c>
      <c r="E20" s="321" t="s">
        <v>1201</v>
      </c>
      <c r="F20" s="339" t="s">
        <v>292</v>
      </c>
      <c r="G20" s="344">
        <v>40</v>
      </c>
      <c r="H20" s="470"/>
      <c r="I20" s="453" t="str">
        <f t="shared" ref="I20" si="2">IF(OR(AND(G20="Prov",H20="Sum"),(H20="PC Sum")),". . . . . . . . .00",IF(ISERR(G20*H20),"",IF(G20*H20=0,"",ROUND(G20*H20,2))))</f>
        <v/>
      </c>
    </row>
    <row r="21" ht="12" customHeight="1" spans="1:9">
      <c r="A21" s="338"/>
      <c r="B21" s="338"/>
      <c r="C21" s="321"/>
      <c r="D21" s="321"/>
      <c r="E21" s="321"/>
      <c r="F21" s="339"/>
      <c r="G21" s="344"/>
      <c r="H21" s="355"/>
      <c r="I21" s="453" t="str">
        <f t="shared" si="0"/>
        <v/>
      </c>
    </row>
    <row r="22" ht="12" customHeight="1" spans="1:9">
      <c r="A22" s="338" t="s">
        <v>1198</v>
      </c>
      <c r="B22" s="330">
        <v>214.03</v>
      </c>
      <c r="C22" s="6" t="s">
        <v>1202</v>
      </c>
      <c r="D22" s="321"/>
      <c r="E22" s="321"/>
      <c r="F22" s="339"/>
      <c r="G22" s="344"/>
      <c r="H22" s="355"/>
      <c r="I22" s="453" t="str">
        <f t="shared" si="0"/>
        <v/>
      </c>
    </row>
    <row r="23" ht="12" customHeight="1" spans="1:9">
      <c r="A23" s="338" t="s">
        <v>1113</v>
      </c>
      <c r="B23" s="338"/>
      <c r="C23" s="356"/>
      <c r="D23" s="321"/>
      <c r="E23" s="321"/>
      <c r="F23" s="339"/>
      <c r="G23" s="344"/>
      <c r="H23" s="355"/>
      <c r="I23" s="453" t="str">
        <f t="shared" si="0"/>
        <v/>
      </c>
    </row>
    <row r="24" ht="12" customHeight="1" spans="1:9">
      <c r="A24" s="338"/>
      <c r="B24" s="338"/>
      <c r="C24" s="321" t="s">
        <v>287</v>
      </c>
      <c r="D24" s="321" t="s">
        <v>1203</v>
      </c>
      <c r="E24" s="321"/>
      <c r="F24" s="339" t="s">
        <v>289</v>
      </c>
      <c r="G24" s="344">
        <v>66</v>
      </c>
      <c r="H24" s="470"/>
      <c r="I24" s="453" t="str">
        <f t="shared" ref="I24" si="3">IF(OR(AND(G24="Prov",H24="Sum"),(H24="PC Sum")),". . . . . . . . .00",IF(ISERR(G24*H24),"",IF(G24*H24=0,"",ROUND(G24*H24,2))))</f>
        <v/>
      </c>
    </row>
    <row r="25" ht="12" customHeight="1" spans="1:9">
      <c r="A25" s="338"/>
      <c r="B25" s="338"/>
      <c r="C25" s="321"/>
      <c r="D25" s="321"/>
      <c r="E25" s="321"/>
      <c r="F25" s="339"/>
      <c r="G25" s="344"/>
      <c r="H25" s="355"/>
      <c r="I25" s="453" t="str">
        <f t="shared" si="0"/>
        <v/>
      </c>
    </row>
    <row r="26" ht="12" customHeight="1" spans="1:9">
      <c r="A26" s="338" t="s">
        <v>1198</v>
      </c>
      <c r="B26" s="330">
        <v>214.04</v>
      </c>
      <c r="C26" s="6" t="s">
        <v>1204</v>
      </c>
      <c r="D26" s="321"/>
      <c r="E26" s="321"/>
      <c r="F26" s="339"/>
      <c r="G26" s="344"/>
      <c r="H26" s="355"/>
      <c r="I26" s="453" t="str">
        <f t="shared" si="0"/>
        <v/>
      </c>
    </row>
    <row r="27" ht="12" customHeight="1" spans="1:9">
      <c r="A27" s="338" t="s">
        <v>1205</v>
      </c>
      <c r="B27" s="338"/>
      <c r="C27" s="321"/>
      <c r="D27" s="321"/>
      <c r="E27" s="321"/>
      <c r="F27" s="339"/>
      <c r="G27" s="344"/>
      <c r="H27" s="355"/>
      <c r="I27" s="453" t="str">
        <f t="shared" si="0"/>
        <v/>
      </c>
    </row>
    <row r="28" ht="12" customHeight="1" spans="1:9">
      <c r="A28" s="338"/>
      <c r="B28" s="338"/>
      <c r="C28" s="321" t="s">
        <v>287</v>
      </c>
      <c r="D28" s="321" t="s">
        <v>1206</v>
      </c>
      <c r="E28" s="321"/>
      <c r="F28" s="339"/>
      <c r="G28" s="344"/>
      <c r="H28" s="355"/>
      <c r="I28" s="453" t="str">
        <f t="shared" si="0"/>
        <v/>
      </c>
    </row>
    <row r="29" ht="12" customHeight="1" spans="1:9">
      <c r="A29" s="338"/>
      <c r="B29" s="338"/>
      <c r="C29" s="321"/>
      <c r="D29" s="321" t="s">
        <v>1207</v>
      </c>
      <c r="E29" s="321"/>
      <c r="F29" s="339" t="s">
        <v>342</v>
      </c>
      <c r="G29" s="344">
        <v>15</v>
      </c>
      <c r="H29" s="470"/>
      <c r="I29" s="453" t="str">
        <f t="shared" ref="I29" si="4">IF(OR(AND(G29="Prov",H29="Sum"),(H29="PC Sum")),". . . . . . . . .00",IF(ISERR(G29*H29),"",IF(G29*H29=0,"",ROUND(G29*H29,2))))</f>
        <v/>
      </c>
    </row>
    <row r="30" ht="12" customHeight="1" spans="1:9">
      <c r="A30" s="338"/>
      <c r="B30" s="338"/>
      <c r="C30" s="321"/>
      <c r="D30" s="321"/>
      <c r="E30" s="321"/>
      <c r="F30" s="339"/>
      <c r="G30" s="344"/>
      <c r="H30" s="355"/>
      <c r="I30" s="453" t="str">
        <f t="shared" si="0"/>
        <v/>
      </c>
    </row>
    <row r="31" spans="1:9">
      <c r="A31" s="338"/>
      <c r="B31" s="338"/>
      <c r="C31" s="321"/>
      <c r="D31" s="321"/>
      <c r="E31" s="321"/>
      <c r="F31" s="339"/>
      <c r="G31" s="344"/>
      <c r="H31" s="355"/>
      <c r="I31" s="453" t="str">
        <f t="shared" si="0"/>
        <v/>
      </c>
    </row>
    <row r="32" spans="1:9">
      <c r="A32" s="338"/>
      <c r="B32" s="338"/>
      <c r="C32" s="321"/>
      <c r="D32" s="321"/>
      <c r="E32" s="321"/>
      <c r="F32" s="339"/>
      <c r="G32" s="344"/>
      <c r="H32" s="355"/>
      <c r="I32" s="453" t="str">
        <f t="shared" si="0"/>
        <v/>
      </c>
    </row>
    <row r="33" spans="1:9">
      <c r="A33" s="338"/>
      <c r="B33" s="338"/>
      <c r="C33" s="321"/>
      <c r="D33" s="321"/>
      <c r="E33" s="321"/>
      <c r="F33" s="339"/>
      <c r="G33" s="344"/>
      <c r="H33" s="355"/>
      <c r="I33" s="453" t="str">
        <f t="shared" si="0"/>
        <v/>
      </c>
    </row>
    <row r="34" spans="1:9">
      <c r="A34" s="338"/>
      <c r="B34" s="330"/>
      <c r="C34" s="6"/>
      <c r="D34" s="321"/>
      <c r="E34" s="321"/>
      <c r="F34" s="339"/>
      <c r="G34" s="344"/>
      <c r="H34" s="355"/>
      <c r="I34" s="453" t="str">
        <f t="shared" si="0"/>
        <v/>
      </c>
    </row>
    <row r="35" spans="1:9">
      <c r="A35" s="338"/>
      <c r="B35" s="330"/>
      <c r="C35" s="6"/>
      <c r="D35" s="321"/>
      <c r="E35" s="321"/>
      <c r="F35" s="339"/>
      <c r="G35" s="344"/>
      <c r="H35" s="355"/>
      <c r="I35" s="453" t="str">
        <f t="shared" si="0"/>
        <v/>
      </c>
    </row>
    <row r="36" spans="1:9">
      <c r="A36" s="338"/>
      <c r="B36" s="338"/>
      <c r="C36" s="321"/>
      <c r="D36" s="321"/>
      <c r="E36" s="321"/>
      <c r="F36" s="339"/>
      <c r="G36" s="344"/>
      <c r="H36" s="355"/>
      <c r="I36" s="453" t="str">
        <f t="shared" si="0"/>
        <v/>
      </c>
    </row>
    <row r="37" spans="1:9">
      <c r="A37" s="338"/>
      <c r="B37" s="338"/>
      <c r="C37" s="321"/>
      <c r="D37" s="321"/>
      <c r="E37" s="321"/>
      <c r="F37" s="339"/>
      <c r="G37" s="344"/>
      <c r="H37" s="355"/>
      <c r="I37" s="453" t="str">
        <f t="shared" si="0"/>
        <v/>
      </c>
    </row>
    <row r="38" spans="1:9">
      <c r="A38" s="338"/>
      <c r="B38" s="338"/>
      <c r="C38" s="321"/>
      <c r="D38" s="321"/>
      <c r="E38" s="321"/>
      <c r="F38" s="339"/>
      <c r="G38" s="344"/>
      <c r="H38" s="355"/>
      <c r="I38" s="453" t="str">
        <f t="shared" si="0"/>
        <v/>
      </c>
    </row>
    <row r="39" spans="1:9">
      <c r="A39" s="338"/>
      <c r="B39" s="338"/>
      <c r="C39" s="321"/>
      <c r="D39" s="321"/>
      <c r="E39" s="321"/>
      <c r="F39" s="339"/>
      <c r="G39" s="344"/>
      <c r="H39" s="355"/>
      <c r="I39" s="453" t="str">
        <f t="shared" si="0"/>
        <v/>
      </c>
    </row>
    <row r="40" spans="1:9">
      <c r="A40" s="338"/>
      <c r="B40" s="338"/>
      <c r="C40" s="321"/>
      <c r="D40" s="321"/>
      <c r="E40" s="321"/>
      <c r="F40" s="339"/>
      <c r="G40" s="344"/>
      <c r="H40" s="355"/>
      <c r="I40" s="453" t="str">
        <f t="shared" si="0"/>
        <v/>
      </c>
    </row>
    <row r="41" spans="1:9">
      <c r="A41" s="338"/>
      <c r="B41" s="338"/>
      <c r="C41" s="321"/>
      <c r="D41" s="321"/>
      <c r="E41" s="321"/>
      <c r="F41" s="339"/>
      <c r="G41" s="344"/>
      <c r="H41" s="355"/>
      <c r="I41" s="453" t="str">
        <f t="shared" si="0"/>
        <v/>
      </c>
    </row>
    <row r="42" spans="1:9">
      <c r="A42" s="338"/>
      <c r="B42" s="338"/>
      <c r="C42" s="321"/>
      <c r="D42" s="321"/>
      <c r="E42" s="321"/>
      <c r="F42" s="339"/>
      <c r="G42" s="344"/>
      <c r="H42" s="355"/>
      <c r="I42" s="453"/>
    </row>
    <row r="43" spans="1:9">
      <c r="A43" s="338"/>
      <c r="B43" s="338"/>
      <c r="C43" s="321"/>
      <c r="D43" s="321"/>
      <c r="E43" s="321"/>
      <c r="F43" s="339"/>
      <c r="G43" s="344"/>
      <c r="H43" s="355"/>
      <c r="I43" s="453"/>
    </row>
    <row r="44" spans="1:9">
      <c r="A44" s="338"/>
      <c r="B44" s="338"/>
      <c r="C44" s="321"/>
      <c r="D44" s="321"/>
      <c r="E44" s="321"/>
      <c r="F44" s="339"/>
      <c r="G44" s="344"/>
      <c r="H44" s="355"/>
      <c r="I44" s="453"/>
    </row>
    <row r="45" spans="1:9">
      <c r="A45" s="338"/>
      <c r="B45" s="338"/>
      <c r="C45" s="321"/>
      <c r="D45" s="321"/>
      <c r="E45" s="321"/>
      <c r="F45" s="339"/>
      <c r="G45" s="344"/>
      <c r="H45" s="355"/>
      <c r="I45" s="453"/>
    </row>
    <row r="46" spans="1:9">
      <c r="A46" s="338"/>
      <c r="B46" s="338"/>
      <c r="C46" s="321"/>
      <c r="D46" s="321"/>
      <c r="E46" s="321"/>
      <c r="F46" s="339"/>
      <c r="G46" s="344"/>
      <c r="H46" s="355"/>
      <c r="I46" s="453"/>
    </row>
    <row r="47" spans="1:9">
      <c r="A47" s="338"/>
      <c r="B47" s="338"/>
      <c r="C47" s="321"/>
      <c r="D47" s="321"/>
      <c r="E47" s="321"/>
      <c r="F47" s="339"/>
      <c r="G47" s="344"/>
      <c r="H47" s="355"/>
      <c r="I47" s="453"/>
    </row>
    <row r="48" spans="1:9">
      <c r="A48" s="338"/>
      <c r="B48" s="338"/>
      <c r="C48" s="321"/>
      <c r="D48" s="321"/>
      <c r="E48" s="321"/>
      <c r="F48" s="339"/>
      <c r="G48" s="344"/>
      <c r="H48" s="355"/>
      <c r="I48" s="453"/>
    </row>
    <row r="49" ht="12" customHeight="1" spans="1:9">
      <c r="A49" s="338"/>
      <c r="B49" s="338"/>
      <c r="C49" s="321"/>
      <c r="D49" s="321"/>
      <c r="E49" s="321"/>
      <c r="F49" s="339"/>
      <c r="G49" s="344"/>
      <c r="H49" s="355"/>
      <c r="I49" s="453"/>
    </row>
    <row r="50" ht="12" customHeight="1" spans="1:9">
      <c r="A50" s="338"/>
      <c r="B50" s="338"/>
      <c r="C50" s="321"/>
      <c r="D50" s="321"/>
      <c r="E50" s="321"/>
      <c r="F50" s="339"/>
      <c r="G50" s="344"/>
      <c r="H50" s="355"/>
      <c r="I50" s="453"/>
    </row>
    <row r="51" ht="12" hidden="1" customHeight="1" spans="1:9">
      <c r="A51" s="338"/>
      <c r="B51" s="338"/>
      <c r="C51" s="321"/>
      <c r="D51" s="321"/>
      <c r="E51" s="321"/>
      <c r="F51" s="339"/>
      <c r="G51" s="344"/>
      <c r="H51" s="355"/>
      <c r="I51" s="453"/>
    </row>
    <row r="52" ht="12" hidden="1" customHeight="1" spans="1:9">
      <c r="A52" s="338"/>
      <c r="B52" s="338"/>
      <c r="C52" s="321"/>
      <c r="D52" s="321"/>
      <c r="E52" s="321"/>
      <c r="F52" s="339"/>
      <c r="G52" s="344"/>
      <c r="H52" s="355"/>
      <c r="I52" s="453"/>
    </row>
    <row r="53" ht="12" hidden="1" customHeight="1" spans="1:9">
      <c r="A53" s="338"/>
      <c r="B53" s="338"/>
      <c r="C53" s="321"/>
      <c r="D53" s="321"/>
      <c r="E53" s="321"/>
      <c r="F53" s="339"/>
      <c r="G53" s="344"/>
      <c r="H53" s="355"/>
      <c r="I53" s="453"/>
    </row>
    <row r="54" ht="12" hidden="1" customHeight="1" spans="1:9">
      <c r="A54" s="338"/>
      <c r="B54" s="338"/>
      <c r="C54" s="321"/>
      <c r="D54" s="321"/>
      <c r="E54" s="321"/>
      <c r="F54" s="339"/>
      <c r="G54" s="344"/>
      <c r="H54" s="355"/>
      <c r="I54" s="453"/>
    </row>
    <row r="55" ht="12" hidden="1" customHeight="1" spans="1:9">
      <c r="A55" s="338"/>
      <c r="B55" s="338"/>
      <c r="C55" s="321"/>
      <c r="D55" s="321"/>
      <c r="E55" s="321"/>
      <c r="F55" s="339"/>
      <c r="G55" s="344"/>
      <c r="H55" s="355"/>
      <c r="I55" s="453"/>
    </row>
    <row r="56" ht="12" hidden="1" customHeight="1" spans="1:9">
      <c r="A56" s="338"/>
      <c r="B56" s="338"/>
      <c r="C56" s="321"/>
      <c r="D56" s="321"/>
      <c r="E56" s="321"/>
      <c r="F56" s="339"/>
      <c r="G56" s="344"/>
      <c r="H56" s="355"/>
      <c r="I56" s="453"/>
    </row>
    <row r="57" ht="12" hidden="1" customHeight="1" spans="1:9">
      <c r="A57" s="338"/>
      <c r="B57" s="338"/>
      <c r="C57" s="321"/>
      <c r="D57" s="321"/>
      <c r="E57" s="321"/>
      <c r="F57" s="339"/>
      <c r="G57" s="344"/>
      <c r="H57" s="355"/>
      <c r="I57" s="453"/>
    </row>
    <row r="58" ht="12" hidden="1" customHeight="1" spans="1:9">
      <c r="A58" s="338"/>
      <c r="B58" s="338"/>
      <c r="C58" s="321"/>
      <c r="D58" s="321"/>
      <c r="E58" s="321"/>
      <c r="F58" s="339"/>
      <c r="G58" s="344"/>
      <c r="H58" s="355"/>
      <c r="I58" s="453"/>
    </row>
    <row r="59" ht="12" hidden="1" customHeight="1" spans="1:9">
      <c r="A59" s="338"/>
      <c r="B59" s="338"/>
      <c r="C59" s="321"/>
      <c r="D59" s="321"/>
      <c r="E59" s="321"/>
      <c r="F59" s="339"/>
      <c r="G59" s="344"/>
      <c r="H59" s="355"/>
      <c r="I59" s="453"/>
    </row>
    <row r="60" ht="12" hidden="1" customHeight="1" spans="1:9">
      <c r="A60" s="338"/>
      <c r="B60" s="338"/>
      <c r="C60" s="321"/>
      <c r="D60" s="321"/>
      <c r="E60" s="321"/>
      <c r="F60" s="339"/>
      <c r="G60" s="344"/>
      <c r="H60" s="355"/>
      <c r="I60" s="453"/>
    </row>
    <row r="61" ht="12" hidden="1" customHeight="1" spans="1:9">
      <c r="A61" s="338"/>
      <c r="B61" s="338"/>
      <c r="C61" s="321"/>
      <c r="D61" s="321"/>
      <c r="E61" s="321"/>
      <c r="F61" s="339"/>
      <c r="G61" s="344"/>
      <c r="H61" s="355"/>
      <c r="I61" s="453"/>
    </row>
    <row r="62" ht="12" hidden="1" customHeight="1" spans="1:9">
      <c r="A62" s="338"/>
      <c r="B62" s="338"/>
      <c r="C62" s="321"/>
      <c r="D62" s="321"/>
      <c r="E62" s="321"/>
      <c r="F62" s="339"/>
      <c r="G62" s="344"/>
      <c r="H62" s="355"/>
      <c r="I62" s="453"/>
    </row>
    <row r="63" ht="12" hidden="1" customHeight="1" spans="1:9">
      <c r="A63" s="338"/>
      <c r="B63" s="338"/>
      <c r="C63" s="321"/>
      <c r="D63" s="321"/>
      <c r="E63" s="321"/>
      <c r="F63" s="339"/>
      <c r="G63" s="344"/>
      <c r="H63" s="355"/>
      <c r="I63" s="453"/>
    </row>
    <row r="64" ht="12" hidden="1" customHeight="1" spans="1:9">
      <c r="A64" s="338"/>
      <c r="B64" s="338"/>
      <c r="C64" s="321"/>
      <c r="D64" s="321"/>
      <c r="E64" s="321"/>
      <c r="F64" s="339"/>
      <c r="G64" s="344"/>
      <c r="H64" s="355"/>
      <c r="I64" s="453"/>
    </row>
    <row r="65" ht="12" hidden="1" customHeight="1" spans="1:9">
      <c r="A65" s="338"/>
      <c r="B65" s="338"/>
      <c r="C65" s="321"/>
      <c r="D65" s="321"/>
      <c r="E65" s="321"/>
      <c r="F65" s="339"/>
      <c r="G65" s="344"/>
      <c r="H65" s="355"/>
      <c r="I65" s="453"/>
    </row>
    <row r="66" ht="12" hidden="1" customHeight="1" spans="1:9">
      <c r="A66" s="338"/>
      <c r="B66" s="338"/>
      <c r="C66" s="321"/>
      <c r="D66" s="321"/>
      <c r="E66" s="321"/>
      <c r="F66" s="339"/>
      <c r="G66" s="344"/>
      <c r="H66" s="355"/>
      <c r="I66" s="453"/>
    </row>
    <row r="67" ht="12" hidden="1" customHeight="1" spans="1:9">
      <c r="A67" s="338"/>
      <c r="B67" s="338"/>
      <c r="C67" s="321"/>
      <c r="D67" s="321"/>
      <c r="E67" s="321"/>
      <c r="F67" s="339"/>
      <c r="G67" s="344"/>
      <c r="H67" s="355"/>
      <c r="I67" s="453"/>
    </row>
    <row r="68" ht="12" hidden="1" customHeight="1" spans="1:9">
      <c r="A68" s="338"/>
      <c r="B68" s="338"/>
      <c r="C68" s="321"/>
      <c r="D68" s="321"/>
      <c r="E68" s="321"/>
      <c r="F68" s="339"/>
      <c r="G68" s="344"/>
      <c r="H68" s="355"/>
      <c r="I68" s="453"/>
    </row>
    <row r="69" ht="12" hidden="1" customHeight="1" spans="1:9">
      <c r="A69" s="338"/>
      <c r="B69" s="338"/>
      <c r="C69" s="321"/>
      <c r="D69" s="321"/>
      <c r="E69" s="321"/>
      <c r="F69" s="339"/>
      <c r="G69" s="344"/>
      <c r="H69" s="355"/>
      <c r="I69" s="453" t="str">
        <f t="shared" si="0"/>
        <v/>
      </c>
    </row>
    <row r="70" ht="12" hidden="1" customHeight="1" spans="1:9">
      <c r="A70" s="338"/>
      <c r="B70" s="338"/>
      <c r="C70" s="321"/>
      <c r="D70" s="321"/>
      <c r="E70" s="321"/>
      <c r="F70" s="339"/>
      <c r="G70" s="344"/>
      <c r="H70" s="355"/>
      <c r="I70" s="453" t="str">
        <f t="shared" si="0"/>
        <v/>
      </c>
    </row>
    <row r="71" ht="12" hidden="1" customHeight="1" spans="1:9">
      <c r="A71" s="338"/>
      <c r="B71" s="338"/>
      <c r="C71" s="321"/>
      <c r="D71" s="321"/>
      <c r="E71" s="321"/>
      <c r="F71" s="339"/>
      <c r="G71" s="344"/>
      <c r="H71" s="355"/>
      <c r="I71" s="453" t="str">
        <f t="shared" si="0"/>
        <v/>
      </c>
    </row>
    <row r="72" ht="12" hidden="1" customHeight="1" spans="1:9">
      <c r="A72" s="338"/>
      <c r="B72" s="330"/>
      <c r="C72" s="6"/>
      <c r="D72" s="321"/>
      <c r="E72" s="321"/>
      <c r="F72" s="339"/>
      <c r="G72" s="344"/>
      <c r="H72" s="355"/>
      <c r="I72" s="453" t="str">
        <f t="shared" si="0"/>
        <v/>
      </c>
    </row>
    <row r="73" ht="12" hidden="1" customHeight="1" spans="1:9">
      <c r="A73" s="338"/>
      <c r="B73" s="338"/>
      <c r="C73" s="321"/>
      <c r="D73" s="321"/>
      <c r="E73" s="321"/>
      <c r="F73" s="339"/>
      <c r="G73" s="344"/>
      <c r="H73" s="355"/>
      <c r="I73" s="453"/>
    </row>
    <row r="74" ht="12" hidden="1" customHeight="1" spans="1:9">
      <c r="A74" s="338"/>
      <c r="B74" s="338"/>
      <c r="C74" s="321"/>
      <c r="D74" s="321"/>
      <c r="E74" s="321"/>
      <c r="F74" s="339"/>
      <c r="G74" s="344"/>
      <c r="H74" s="355"/>
      <c r="I74" s="453" t="str">
        <f t="shared" si="0"/>
        <v/>
      </c>
    </row>
    <row r="75" ht="12" hidden="1" customHeight="1" spans="1:9">
      <c r="A75" s="338"/>
      <c r="B75" s="338"/>
      <c r="C75" s="321"/>
      <c r="D75" s="321"/>
      <c r="E75" s="321"/>
      <c r="F75" s="339"/>
      <c r="G75" s="344"/>
      <c r="H75" s="355"/>
      <c r="I75" s="453"/>
    </row>
    <row r="76" ht="12" hidden="1" customHeight="1" spans="1:9">
      <c r="A76" s="338"/>
      <c r="B76" s="338"/>
      <c r="C76" s="321"/>
      <c r="D76" s="321"/>
      <c r="E76" s="321"/>
      <c r="F76" s="339"/>
      <c r="G76" s="344"/>
      <c r="H76" s="355"/>
      <c r="I76" s="453"/>
    </row>
    <row r="77" ht="12" hidden="1" customHeight="1" spans="1:9">
      <c r="A77" s="338"/>
      <c r="B77" s="338"/>
      <c r="C77" s="321"/>
      <c r="D77" s="321"/>
      <c r="E77" s="321"/>
      <c r="F77" s="339"/>
      <c r="G77" s="344"/>
      <c r="H77" s="355"/>
      <c r="I77" s="453"/>
    </row>
    <row r="78" ht="12" hidden="1" customHeight="1" spans="1:9">
      <c r="A78" s="338"/>
      <c r="B78" s="338"/>
      <c r="C78" s="321"/>
      <c r="D78" s="321"/>
      <c r="E78" s="321"/>
      <c r="F78" s="339"/>
      <c r="G78" s="344"/>
      <c r="H78" s="355"/>
      <c r="I78" s="453"/>
    </row>
    <row r="79" ht="12" hidden="1" customHeight="1" spans="1:9">
      <c r="A79" s="338"/>
      <c r="B79" s="338"/>
      <c r="C79" s="321"/>
      <c r="D79" s="321"/>
      <c r="E79" s="321"/>
      <c r="F79" s="339"/>
      <c r="G79" s="344"/>
      <c r="H79" s="355"/>
      <c r="I79" s="453"/>
    </row>
    <row r="80" ht="12" hidden="1" customHeight="1" spans="1:9">
      <c r="A80" s="338"/>
      <c r="B80" s="338"/>
      <c r="C80" s="321"/>
      <c r="D80" s="321"/>
      <c r="E80" s="321"/>
      <c r="F80" s="339"/>
      <c r="G80" s="344"/>
      <c r="H80" s="355"/>
      <c r="I80" s="453"/>
    </row>
    <row r="81" ht="12" hidden="1" customHeight="1" spans="1:9">
      <c r="A81" s="338"/>
      <c r="B81" s="338"/>
      <c r="C81" s="321"/>
      <c r="D81" s="321"/>
      <c r="E81" s="321"/>
      <c r="F81" s="339"/>
      <c r="G81" s="344"/>
      <c r="H81" s="355"/>
      <c r="I81" s="453" t="str">
        <f t="shared" si="0"/>
        <v/>
      </c>
    </row>
    <row r="82" ht="12" customHeight="1" spans="1:9">
      <c r="A82" s="338"/>
      <c r="B82" s="338"/>
      <c r="C82" s="321"/>
      <c r="D82" s="321"/>
      <c r="E82" s="321"/>
      <c r="F82" s="339"/>
      <c r="G82" s="344"/>
      <c r="H82" s="355"/>
      <c r="I82" s="453"/>
    </row>
    <row r="83" ht="12" customHeight="1" spans="1:9">
      <c r="A83" s="338"/>
      <c r="B83" s="338"/>
      <c r="C83" s="321"/>
      <c r="D83" s="321"/>
      <c r="E83" s="321"/>
      <c r="F83" s="339"/>
      <c r="G83" s="344"/>
      <c r="H83" s="355"/>
      <c r="I83" s="453" t="str">
        <f t="shared" si="0"/>
        <v/>
      </c>
    </row>
    <row r="84" ht="12" customHeight="1" spans="1:9">
      <c r="A84" s="365"/>
      <c r="B84" s="366"/>
      <c r="C84" s="366"/>
      <c r="D84" s="366"/>
      <c r="E84" s="366"/>
      <c r="F84" s="367"/>
      <c r="G84" s="455"/>
      <c r="H84" s="455"/>
      <c r="I84" s="459"/>
    </row>
    <row r="85" ht="12" customHeight="1" spans="1:9">
      <c r="A85" s="338"/>
      <c r="B85" s="6" t="s">
        <v>1208</v>
      </c>
      <c r="C85" s="321"/>
      <c r="D85" s="321"/>
      <c r="E85" s="321"/>
      <c r="F85" s="322"/>
      <c r="G85" s="440"/>
      <c r="H85" s="440"/>
      <c r="I85" s="460"/>
    </row>
    <row r="86" ht="12" customHeight="1" spans="1:9">
      <c r="A86" s="369"/>
      <c r="B86" s="370"/>
      <c r="C86" s="370"/>
      <c r="D86" s="370"/>
      <c r="E86" s="370"/>
      <c r="F86" s="371"/>
      <c r="G86" s="457"/>
      <c r="H86" s="457"/>
      <c r="I86" s="461"/>
    </row>
    <row r="87" ht="12" customHeight="1" spans="1:9">
      <c r="A87" s="321"/>
      <c r="B87" s="321"/>
      <c r="C87" s="321"/>
      <c r="D87" s="321"/>
      <c r="E87" s="321"/>
      <c r="F87" s="322"/>
      <c r="G87" s="440"/>
      <c r="H87" s="440"/>
      <c r="I87" s="513"/>
    </row>
    <row r="88" ht="12" customHeight="1" spans="1:9">
      <c r="A88" s="321"/>
      <c r="B88" s="321"/>
      <c r="C88" s="321"/>
      <c r="D88" s="321"/>
      <c r="E88" s="321"/>
      <c r="F88" s="322"/>
      <c r="G88" s="373"/>
      <c r="H88" s="373"/>
      <c r="I88" s="379"/>
    </row>
    <row r="89" spans="1:9">
      <c r="A89" s="321"/>
      <c r="B89" s="321"/>
      <c r="C89" s="321"/>
      <c r="D89" s="321"/>
      <c r="E89" s="321"/>
      <c r="F89" s="322"/>
      <c r="G89" s="373"/>
      <c r="H89" s="373"/>
      <c r="I89" s="379"/>
    </row>
    <row r="90" spans="1:9">
      <c r="A90" s="321"/>
      <c r="B90" s="321"/>
      <c r="C90" s="321"/>
      <c r="D90" s="321"/>
      <c r="E90" s="321"/>
      <c r="F90" s="322"/>
      <c r="G90" s="373"/>
      <c r="H90" s="373"/>
      <c r="I90" s="379"/>
    </row>
    <row r="91" spans="1:9">
      <c r="A91" s="321"/>
      <c r="B91" s="321"/>
      <c r="C91" s="321"/>
      <c r="D91" s="321"/>
      <c r="E91" s="321"/>
      <c r="F91" s="322"/>
      <c r="G91" s="373"/>
      <c r="H91" s="373"/>
      <c r="I91" s="379"/>
    </row>
    <row r="92" spans="1:9">
      <c r="A92" s="321"/>
      <c r="B92" s="321"/>
      <c r="C92" s="321"/>
      <c r="D92" s="321"/>
      <c r="E92" s="321"/>
      <c r="F92" s="322"/>
      <c r="G92" s="373"/>
      <c r="H92" s="373"/>
      <c r="I92" s="379"/>
    </row>
    <row r="93" spans="1:9">
      <c r="A93" s="321"/>
      <c r="B93" s="321"/>
      <c r="C93" s="321"/>
      <c r="D93" s="321"/>
      <c r="E93" s="321"/>
      <c r="F93" s="322"/>
      <c r="G93" s="373"/>
      <c r="H93" s="373"/>
      <c r="I93" s="379"/>
    </row>
    <row r="94" spans="1:9">
      <c r="A94" s="321"/>
      <c r="B94" s="321"/>
      <c r="C94" s="321"/>
      <c r="D94" s="321"/>
      <c r="E94" s="321"/>
      <c r="F94" s="322"/>
      <c r="G94" s="373"/>
      <c r="H94" s="373"/>
      <c r="I94" s="379"/>
    </row>
    <row r="95" spans="1:9">
      <c r="A95" s="321"/>
      <c r="B95" s="321"/>
      <c r="C95" s="321"/>
      <c r="D95" s="321"/>
      <c r="E95" s="321"/>
      <c r="F95" s="322"/>
      <c r="G95" s="373"/>
      <c r="H95" s="373"/>
      <c r="I95" s="379"/>
    </row>
    <row r="96" spans="1:9">
      <c r="A96" s="321"/>
      <c r="B96" s="321"/>
      <c r="C96" s="321"/>
      <c r="D96" s="321"/>
      <c r="E96" s="321"/>
      <c r="F96" s="322"/>
      <c r="G96" s="373"/>
      <c r="H96" s="373"/>
      <c r="I96" s="379"/>
    </row>
    <row r="97" spans="1:9">
      <c r="A97" s="321"/>
      <c r="B97" s="321"/>
      <c r="C97" s="321"/>
      <c r="D97" s="321"/>
      <c r="E97" s="321"/>
      <c r="F97" s="322"/>
      <c r="G97" s="373"/>
      <c r="H97" s="373"/>
      <c r="I97" s="379"/>
    </row>
    <row r="98" spans="1:9">
      <c r="A98" s="321"/>
      <c r="B98" s="321"/>
      <c r="C98" s="321"/>
      <c r="D98" s="321"/>
      <c r="E98" s="321"/>
      <c r="F98" s="322"/>
      <c r="G98" s="373"/>
      <c r="H98" s="373"/>
      <c r="I98" s="379"/>
    </row>
    <row r="99" spans="1:9">
      <c r="A99" s="321"/>
      <c r="B99" s="321"/>
      <c r="C99" s="321"/>
      <c r="D99" s="321"/>
      <c r="E99" s="321"/>
      <c r="F99" s="322"/>
      <c r="G99" s="373"/>
      <c r="H99" s="373"/>
      <c r="I99" s="379"/>
    </row>
    <row r="100" spans="1:9">
      <c r="A100" s="321"/>
      <c r="B100" s="321"/>
      <c r="C100" s="321"/>
      <c r="D100" s="321"/>
      <c r="E100" s="321"/>
      <c r="F100" s="322"/>
      <c r="G100" s="373"/>
      <c r="H100" s="373"/>
      <c r="I100" s="379"/>
    </row>
    <row r="101" spans="1:9">
      <c r="A101" s="321"/>
      <c r="B101" s="321"/>
      <c r="C101" s="321"/>
      <c r="D101" s="321"/>
      <c r="E101" s="321"/>
      <c r="F101" s="322"/>
      <c r="G101" s="373"/>
      <c r="H101" s="373"/>
      <c r="I101" s="379"/>
    </row>
    <row r="102" spans="1:9">
      <c r="A102" s="321"/>
      <c r="B102" s="321"/>
      <c r="C102" s="321"/>
      <c r="D102" s="321"/>
      <c r="E102" s="321"/>
      <c r="F102" s="322"/>
      <c r="G102" s="373"/>
      <c r="H102" s="373"/>
      <c r="I102" s="379"/>
    </row>
    <row r="103" spans="1:9">
      <c r="A103" s="321"/>
      <c r="B103" s="321"/>
      <c r="C103" s="321"/>
      <c r="D103" s="321"/>
      <c r="E103" s="321"/>
      <c r="F103" s="322"/>
      <c r="G103" s="373"/>
      <c r="H103" s="373"/>
      <c r="I103" s="379"/>
    </row>
    <row r="104" spans="1:9">
      <c r="A104" s="321"/>
      <c r="B104" s="321"/>
      <c r="C104" s="321"/>
      <c r="D104" s="321"/>
      <c r="E104" s="321"/>
      <c r="F104" s="322"/>
      <c r="G104" s="373"/>
      <c r="H104" s="373"/>
      <c r="I104" s="379"/>
    </row>
    <row r="105" spans="1:9">
      <c r="A105" s="321"/>
      <c r="B105" s="321"/>
      <c r="C105" s="321"/>
      <c r="D105" s="321"/>
      <c r="E105" s="321"/>
      <c r="F105" s="322"/>
      <c r="G105" s="373"/>
      <c r="H105" s="373"/>
      <c r="I105" s="379"/>
    </row>
    <row r="106" spans="1:9">
      <c r="A106" s="321"/>
      <c r="B106" s="321"/>
      <c r="C106" s="321"/>
      <c r="D106" s="321"/>
      <c r="E106" s="321"/>
      <c r="F106" s="322"/>
      <c r="G106" s="373"/>
      <c r="H106" s="373"/>
      <c r="I106" s="379"/>
    </row>
    <row r="107" spans="1:9">
      <c r="A107" s="321"/>
      <c r="B107" s="321"/>
      <c r="C107" s="321"/>
      <c r="D107" s="321"/>
      <c r="E107" s="321"/>
      <c r="F107" s="322"/>
      <c r="G107" s="373"/>
      <c r="H107" s="373"/>
      <c r="I107" s="379"/>
    </row>
    <row r="108" spans="1:9">
      <c r="A108" s="321"/>
      <c r="B108" s="321"/>
      <c r="C108" s="321"/>
      <c r="D108" s="321"/>
      <c r="E108" s="321"/>
      <c r="F108" s="322"/>
      <c r="G108" s="373"/>
      <c r="H108" s="373"/>
      <c r="I108" s="379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scale="75" fitToHeight="0" orientation="portrait" horizontalDpi="300" verticalDpi="300"/>
  <headerFooter alignWithMargins="0">
    <oddHeader>&amp;L&amp;P/&amp;N&amp;RJW14463
HALFWAY HOUSE WATER UPGRADE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707"/>
  <sheetViews>
    <sheetView tabSelected="1" view="pageBreakPreview" zoomScale="130" zoomScalePageLayoutView="90" zoomScaleNormal="100" topLeftCell="A418" workbookViewId="0">
      <selection activeCell="H430" sqref="H430"/>
    </sheetView>
  </sheetViews>
  <sheetFormatPr defaultColWidth="9" defaultRowHeight="13.2"/>
  <cols>
    <col min="1" max="1" width="10.6666666666667" customWidth="1"/>
    <col min="2" max="2" width="7.88888888888889" customWidth="1"/>
    <col min="3" max="4" width="3.66666666666667" customWidth="1"/>
    <col min="5" max="5" width="35.4444444444444" customWidth="1"/>
    <col min="6" max="6" width="8.66666666666667" customWidth="1"/>
    <col min="7" max="7" width="12.3333333333333" style="475" customWidth="1"/>
    <col min="8" max="8" width="14.4444444444444" customWidth="1"/>
    <col min="9" max="9" width="15.6666666666667" style="17" customWidth="1"/>
  </cols>
  <sheetData>
    <row r="2" ht="12" customHeight="1" spans="1:8">
      <c r="A2" s="476"/>
      <c r="B2" s="476"/>
      <c r="C2" s="476"/>
      <c r="D2" s="476"/>
      <c r="E2" s="476"/>
      <c r="F2" s="477"/>
      <c r="G2" s="426"/>
      <c r="H2" s="323"/>
    </row>
    <row r="3" ht="12" customHeight="1" spans="1:9">
      <c r="A3" s="478"/>
      <c r="B3" s="478"/>
      <c r="C3" s="478"/>
      <c r="D3" s="478"/>
      <c r="E3" s="478"/>
      <c r="F3" s="479"/>
      <c r="G3" s="430"/>
      <c r="H3" s="372"/>
      <c r="I3" s="359" t="s">
        <v>1209</v>
      </c>
    </row>
    <row r="4" ht="12" customHeight="1" spans="1:9">
      <c r="A4" s="389" t="s">
        <v>1</v>
      </c>
      <c r="B4" s="389"/>
      <c r="C4" s="480"/>
      <c r="D4" s="480"/>
      <c r="E4" s="480"/>
      <c r="F4" s="481"/>
      <c r="G4" s="465"/>
      <c r="H4" s="482"/>
      <c r="I4" s="494"/>
    </row>
    <row r="5" ht="12" customHeight="1" spans="1:9">
      <c r="A5" s="391" t="s">
        <v>8</v>
      </c>
      <c r="B5" s="391" t="s">
        <v>2</v>
      </c>
      <c r="C5" s="483"/>
      <c r="D5" s="483"/>
      <c r="E5" s="483" t="s">
        <v>3</v>
      </c>
      <c r="F5" s="484" t="s">
        <v>4</v>
      </c>
      <c r="G5" s="466" t="s">
        <v>276</v>
      </c>
      <c r="H5" s="332" t="s">
        <v>6</v>
      </c>
      <c r="I5" s="362" t="s">
        <v>7</v>
      </c>
    </row>
    <row r="6" ht="12" customHeight="1" spans="1:9">
      <c r="A6" s="394" t="s">
        <v>277</v>
      </c>
      <c r="B6" s="394" t="s">
        <v>9</v>
      </c>
      <c r="C6" s="485"/>
      <c r="D6" s="485"/>
      <c r="E6" s="485"/>
      <c r="F6" s="486"/>
      <c r="G6" s="467" t="s">
        <v>278</v>
      </c>
      <c r="H6" s="337"/>
      <c r="I6" s="363"/>
    </row>
    <row r="7" ht="12" hidden="1" customHeight="1" spans="1:9">
      <c r="A7" s="397"/>
      <c r="B7" s="397"/>
      <c r="C7" s="476"/>
      <c r="D7" s="476"/>
      <c r="E7" s="476"/>
      <c r="F7" s="487"/>
      <c r="G7" s="488"/>
      <c r="H7" s="341"/>
      <c r="I7" s="364" t="str">
        <f t="shared" ref="I7:I20" si="0">IF(OR(AND(G7="Prov",H7="Sum"),(H7="PC Sum")),". . . . . . . . .00",IF(ISERR(G7*H7),"",IF(G7*H7=0,"",ROUND(G7*H7,2))))</f>
        <v/>
      </c>
    </row>
    <row r="8" ht="12" customHeight="1" spans="1:9">
      <c r="A8" s="397" t="s">
        <v>279</v>
      </c>
      <c r="B8" s="391" t="s">
        <v>1210</v>
      </c>
      <c r="C8" s="342" t="s">
        <v>1211</v>
      </c>
      <c r="D8" s="343"/>
      <c r="E8" s="476"/>
      <c r="F8" s="487"/>
      <c r="G8" s="488"/>
      <c r="H8" s="341"/>
      <c r="I8" s="364" t="str">
        <f t="shared" si="0"/>
        <v/>
      </c>
    </row>
    <row r="9" ht="12" customHeight="1" spans="1:9">
      <c r="A9" s="397" t="s">
        <v>1212</v>
      </c>
      <c r="B9" s="397"/>
      <c r="C9" s="476"/>
      <c r="D9" s="476"/>
      <c r="E9" s="476"/>
      <c r="F9" s="487"/>
      <c r="G9" s="488"/>
      <c r="H9" s="341"/>
      <c r="I9" s="364" t="str">
        <f t="shared" si="0"/>
        <v/>
      </c>
    </row>
    <row r="10" ht="12" customHeight="1" spans="1:9">
      <c r="A10" s="397"/>
      <c r="B10" s="397"/>
      <c r="C10" s="402" t="s">
        <v>1213</v>
      </c>
      <c r="D10" s="476"/>
      <c r="E10" s="476"/>
      <c r="F10" s="487"/>
      <c r="G10" s="488"/>
      <c r="H10" s="341"/>
      <c r="I10" s="364"/>
    </row>
    <row r="11" ht="12" customHeight="1" spans="1:9">
      <c r="A11" s="397"/>
      <c r="B11" s="397"/>
      <c r="C11" s="476"/>
      <c r="D11" s="476"/>
      <c r="E11" s="476"/>
      <c r="F11" s="487"/>
      <c r="G11" s="488"/>
      <c r="H11" s="341"/>
      <c r="I11" s="364" t="str">
        <f t="shared" si="0"/>
        <v/>
      </c>
    </row>
    <row r="12" ht="12" customHeight="1" spans="1:9">
      <c r="A12" s="397" t="s">
        <v>286</v>
      </c>
      <c r="B12" s="391" t="s">
        <v>1214</v>
      </c>
      <c r="C12" s="483" t="s">
        <v>1215</v>
      </c>
      <c r="D12" s="476"/>
      <c r="E12" s="476"/>
      <c r="F12" s="487"/>
      <c r="G12" s="488"/>
      <c r="H12" s="341"/>
      <c r="I12" s="364" t="str">
        <f t="shared" si="0"/>
        <v/>
      </c>
    </row>
    <row r="13" ht="12" customHeight="1" spans="1:9">
      <c r="A13" s="397"/>
      <c r="B13" s="397"/>
      <c r="C13" s="476"/>
      <c r="D13" s="476"/>
      <c r="E13" s="476"/>
      <c r="F13" s="487"/>
      <c r="G13" s="488"/>
      <c r="H13" s="341"/>
      <c r="I13" s="364" t="str">
        <f t="shared" si="0"/>
        <v/>
      </c>
    </row>
    <row r="14" ht="12" customHeight="1" spans="1:9">
      <c r="A14" s="397"/>
      <c r="B14" s="397"/>
      <c r="C14" s="476" t="s">
        <v>287</v>
      </c>
      <c r="D14" s="476" t="s">
        <v>1216</v>
      </c>
      <c r="E14" s="476"/>
      <c r="F14" s="489" t="s">
        <v>394</v>
      </c>
      <c r="G14" s="488">
        <v>1</v>
      </c>
      <c r="H14" s="341"/>
      <c r="I14" s="364" t="str">
        <f t="shared" si="0"/>
        <v/>
      </c>
    </row>
    <row r="15" ht="12" customHeight="1" spans="1:9">
      <c r="A15" s="397"/>
      <c r="B15" s="397"/>
      <c r="C15" s="476"/>
      <c r="D15" s="476"/>
      <c r="E15" s="476"/>
      <c r="F15" s="487"/>
      <c r="G15" s="490"/>
      <c r="H15" s="491"/>
      <c r="I15" s="364" t="str">
        <f t="shared" si="0"/>
        <v/>
      </c>
    </row>
    <row r="16" ht="12" customHeight="1" spans="1:9">
      <c r="A16" s="397"/>
      <c r="B16" s="397"/>
      <c r="C16" s="476" t="s">
        <v>290</v>
      </c>
      <c r="D16" s="476" t="s">
        <v>1217</v>
      </c>
      <c r="E16" s="476"/>
      <c r="F16" s="489" t="s">
        <v>394</v>
      </c>
      <c r="G16" s="488">
        <v>1</v>
      </c>
      <c r="H16" s="341"/>
      <c r="I16" s="364" t="str">
        <f t="shared" si="0"/>
        <v/>
      </c>
    </row>
    <row r="17" ht="12" customHeight="1" spans="1:9">
      <c r="A17" s="397"/>
      <c r="B17" s="397"/>
      <c r="C17" s="476"/>
      <c r="D17" s="476"/>
      <c r="E17" s="476"/>
      <c r="F17" s="487"/>
      <c r="G17" s="488"/>
      <c r="H17" s="341"/>
      <c r="I17" s="364" t="str">
        <f t="shared" si="0"/>
        <v/>
      </c>
    </row>
    <row r="18" ht="12" customHeight="1" spans="1:9">
      <c r="A18" s="397" t="s">
        <v>293</v>
      </c>
      <c r="B18" s="391" t="s">
        <v>1218</v>
      </c>
      <c r="C18" s="483" t="s">
        <v>1219</v>
      </c>
      <c r="D18" s="476"/>
      <c r="E18" s="476"/>
      <c r="F18" s="487"/>
      <c r="G18" s="488"/>
      <c r="H18" s="341"/>
      <c r="I18" s="364" t="str">
        <f t="shared" si="0"/>
        <v/>
      </c>
    </row>
    <row r="19" ht="12" customHeight="1" spans="1:9">
      <c r="A19" s="397"/>
      <c r="B19" s="397"/>
      <c r="C19" s="476"/>
      <c r="D19" s="476"/>
      <c r="E19" s="476"/>
      <c r="F19" s="487"/>
      <c r="G19" s="468"/>
      <c r="H19" s="341"/>
      <c r="I19" s="364" t="str">
        <f t="shared" si="0"/>
        <v/>
      </c>
    </row>
    <row r="20" ht="12" customHeight="1" spans="1:9">
      <c r="A20" s="397"/>
      <c r="B20" s="397"/>
      <c r="C20" s="476" t="s">
        <v>287</v>
      </c>
      <c r="D20" s="321" t="s">
        <v>1220</v>
      </c>
      <c r="E20" s="476"/>
      <c r="F20" s="487"/>
      <c r="G20" s="468"/>
      <c r="H20" s="341"/>
      <c r="I20" s="364" t="str">
        <f t="shared" si="0"/>
        <v/>
      </c>
    </row>
    <row r="21" ht="12" customHeight="1" spans="1:9">
      <c r="A21" s="397"/>
      <c r="B21" s="397"/>
      <c r="C21" s="476"/>
      <c r="D21" s="321" t="s">
        <v>1221</v>
      </c>
      <c r="E21" s="476"/>
      <c r="F21" s="487" t="s">
        <v>292</v>
      </c>
      <c r="G21" s="468">
        <v>77</v>
      </c>
      <c r="H21" s="341"/>
      <c r="I21" s="364"/>
    </row>
    <row r="22" ht="12" customHeight="1" spans="1:9">
      <c r="A22" s="397"/>
      <c r="B22" s="397"/>
      <c r="C22" s="476"/>
      <c r="D22" s="476"/>
      <c r="E22" s="476"/>
      <c r="F22" s="487"/>
      <c r="G22" s="468"/>
      <c r="H22" s="341"/>
      <c r="I22" s="364" t="str">
        <f t="shared" ref="I22:I35" si="1">IF(OR(AND(G22="Prov",H22="Sum"),(H22="PC Sum")),". . . . . . . . .00",IF(ISERR(G22*H22),"",IF(G22*H22=0,"",ROUND(G22*H22,2))))</f>
        <v/>
      </c>
    </row>
    <row r="23" ht="12" customHeight="1" spans="1:9">
      <c r="A23" s="397" t="s">
        <v>1222</v>
      </c>
      <c r="B23" s="391" t="s">
        <v>1223</v>
      </c>
      <c r="C23" s="483" t="s">
        <v>1224</v>
      </c>
      <c r="D23" s="476"/>
      <c r="E23" s="476"/>
      <c r="F23" s="487"/>
      <c r="G23" s="468"/>
      <c r="H23" s="341"/>
      <c r="I23" s="364" t="str">
        <f t="shared" si="1"/>
        <v/>
      </c>
    </row>
    <row r="24" ht="12" customHeight="1" spans="1:9">
      <c r="A24" s="397"/>
      <c r="B24" s="397"/>
      <c r="C24" s="476"/>
      <c r="D24" s="476"/>
      <c r="E24" s="476"/>
      <c r="F24" s="487"/>
      <c r="G24" s="468"/>
      <c r="H24" s="341"/>
      <c r="I24" s="364" t="str">
        <f t="shared" si="1"/>
        <v/>
      </c>
    </row>
    <row r="25" ht="12" customHeight="1" spans="1:9">
      <c r="A25" s="397"/>
      <c r="B25" s="397"/>
      <c r="C25" s="476" t="s">
        <v>287</v>
      </c>
      <c r="D25" s="321" t="s">
        <v>1220</v>
      </c>
      <c r="E25" s="476"/>
      <c r="F25" s="487"/>
      <c r="G25" s="468"/>
      <c r="H25" s="341"/>
      <c r="I25" s="364" t="str">
        <f t="shared" si="1"/>
        <v/>
      </c>
    </row>
    <row r="26" ht="12" customHeight="1" spans="1:9">
      <c r="A26" s="397"/>
      <c r="B26" s="397"/>
      <c r="C26" s="476"/>
      <c r="D26" s="321" t="s">
        <v>1221</v>
      </c>
      <c r="E26" s="476"/>
      <c r="F26" s="487" t="s">
        <v>292</v>
      </c>
      <c r="G26" s="468">
        <v>77</v>
      </c>
      <c r="H26" s="341"/>
      <c r="I26" s="364"/>
    </row>
    <row r="27" ht="12" customHeight="1" spans="1:9">
      <c r="A27" s="397"/>
      <c r="B27" s="397"/>
      <c r="C27" s="476"/>
      <c r="D27" s="476"/>
      <c r="E27" s="476"/>
      <c r="F27" s="487"/>
      <c r="G27" s="468"/>
      <c r="H27" s="341"/>
      <c r="I27" s="364" t="str">
        <f t="shared" si="1"/>
        <v/>
      </c>
    </row>
    <row r="28" ht="12" customHeight="1" spans="1:9">
      <c r="A28" s="397" t="s">
        <v>304</v>
      </c>
      <c r="B28" s="391" t="s">
        <v>1225</v>
      </c>
      <c r="C28" s="483" t="s">
        <v>1226</v>
      </c>
      <c r="D28" s="476"/>
      <c r="E28" s="476"/>
      <c r="F28" s="487"/>
      <c r="G28" s="468"/>
      <c r="H28" s="341"/>
      <c r="I28" s="364" t="str">
        <f t="shared" si="1"/>
        <v/>
      </c>
    </row>
    <row r="29" ht="12" customHeight="1" spans="1:9">
      <c r="A29" s="397"/>
      <c r="B29" s="397"/>
      <c r="C29" s="476"/>
      <c r="D29" s="476"/>
      <c r="E29" s="476"/>
      <c r="F29" s="487"/>
      <c r="G29" s="468"/>
      <c r="H29" s="341"/>
      <c r="I29" s="364" t="str">
        <f t="shared" si="1"/>
        <v/>
      </c>
    </row>
    <row r="30" ht="12" customHeight="1" spans="1:9">
      <c r="A30" s="397"/>
      <c r="B30" s="397"/>
      <c r="C30" s="476" t="s">
        <v>287</v>
      </c>
      <c r="D30" s="476" t="s">
        <v>1227</v>
      </c>
      <c r="E30" s="476"/>
      <c r="F30" s="487" t="s">
        <v>342</v>
      </c>
      <c r="G30" s="468">
        <v>69</v>
      </c>
      <c r="H30" s="341"/>
      <c r="I30" s="364" t="str">
        <f t="shared" si="1"/>
        <v/>
      </c>
    </row>
    <row r="31" ht="12" customHeight="1" spans="1:9">
      <c r="A31" s="397"/>
      <c r="B31" s="397"/>
      <c r="C31" s="476"/>
      <c r="D31" s="476"/>
      <c r="E31" s="476"/>
      <c r="F31" s="487"/>
      <c r="G31" s="468"/>
      <c r="H31" s="341"/>
      <c r="I31" s="364" t="str">
        <f t="shared" si="1"/>
        <v/>
      </c>
    </row>
    <row r="32" ht="12" customHeight="1" spans="1:10">
      <c r="A32" s="397"/>
      <c r="B32" s="397"/>
      <c r="C32" s="476" t="s">
        <v>290</v>
      </c>
      <c r="D32" s="476" t="s">
        <v>417</v>
      </c>
      <c r="E32" s="476"/>
      <c r="F32" s="487" t="s">
        <v>342</v>
      </c>
      <c r="G32" s="468">
        <v>34</v>
      </c>
      <c r="H32" s="341"/>
      <c r="I32" s="364" t="str">
        <f t="shared" si="1"/>
        <v/>
      </c>
      <c r="J32" s="495"/>
    </row>
    <row r="33" ht="12" customHeight="1" spans="1:9">
      <c r="A33" s="397"/>
      <c r="B33" s="397"/>
      <c r="C33" s="476"/>
      <c r="D33" s="476"/>
      <c r="E33" s="476"/>
      <c r="F33" s="487"/>
      <c r="G33" s="468"/>
      <c r="H33" s="341"/>
      <c r="I33" s="364" t="str">
        <f t="shared" si="1"/>
        <v/>
      </c>
    </row>
    <row r="34" ht="12" customHeight="1" spans="1:10">
      <c r="A34" s="397"/>
      <c r="B34" s="397"/>
      <c r="C34" s="476" t="s">
        <v>322</v>
      </c>
      <c r="D34" s="476" t="s">
        <v>418</v>
      </c>
      <c r="E34" s="476"/>
      <c r="F34" s="487" t="s">
        <v>342</v>
      </c>
      <c r="G34" s="468">
        <v>11</v>
      </c>
      <c r="H34" s="341"/>
      <c r="I34" s="364" t="str">
        <f t="shared" si="1"/>
        <v/>
      </c>
      <c r="J34" s="11"/>
    </row>
    <row r="35" ht="12" customHeight="1" spans="1:9">
      <c r="A35" s="397"/>
      <c r="B35" s="397"/>
      <c r="C35" s="476"/>
      <c r="D35" s="476"/>
      <c r="E35" s="476"/>
      <c r="F35" s="487"/>
      <c r="G35" s="468"/>
      <c r="H35" s="341"/>
      <c r="I35" s="364" t="str">
        <f t="shared" si="1"/>
        <v/>
      </c>
    </row>
    <row r="36" ht="12" customHeight="1" spans="1:9">
      <c r="A36" s="397" t="s">
        <v>310</v>
      </c>
      <c r="B36" s="391" t="s">
        <v>1228</v>
      </c>
      <c r="C36" s="483" t="s">
        <v>1229</v>
      </c>
      <c r="D36" s="476"/>
      <c r="E36" s="476"/>
      <c r="F36" s="487"/>
      <c r="G36" s="488"/>
      <c r="H36" s="341"/>
      <c r="I36" s="364" t="str">
        <f t="shared" ref="I36:I44" si="2">IF(OR(AND(G36="Prov",H36="Sum"),(H36="PC Sum")),". . . . . . . . .00",IF(ISERR(G36*H36),"",IF(G36*H36=0,"",ROUND(G36*H36,2))))</f>
        <v/>
      </c>
    </row>
    <row r="37" ht="12" customHeight="1" spans="1:9">
      <c r="A37" s="397"/>
      <c r="B37" s="391"/>
      <c r="C37" s="483" t="s">
        <v>1230</v>
      </c>
      <c r="D37" s="476"/>
      <c r="E37" s="476"/>
      <c r="F37" s="489" t="s">
        <v>1151</v>
      </c>
      <c r="G37" s="492">
        <v>1</v>
      </c>
      <c r="H37" s="355">
        <v>20000</v>
      </c>
      <c r="I37" s="364">
        <f t="shared" si="2"/>
        <v>20000</v>
      </c>
    </row>
    <row r="38" ht="12" customHeight="1" spans="1:9">
      <c r="A38" s="397"/>
      <c r="B38" s="391"/>
      <c r="C38" s="483"/>
      <c r="D38" s="476"/>
      <c r="E38" s="476"/>
      <c r="F38" s="487"/>
      <c r="G38" s="488"/>
      <c r="H38" s="355"/>
      <c r="I38" s="364" t="str">
        <f t="shared" si="2"/>
        <v/>
      </c>
    </row>
    <row r="39" ht="12" customHeight="1" spans="1:9">
      <c r="A39" s="397" t="s">
        <v>1231</v>
      </c>
      <c r="B39" s="391" t="s">
        <v>1232</v>
      </c>
      <c r="C39" s="483" t="s">
        <v>1233</v>
      </c>
      <c r="D39" s="476"/>
      <c r="E39" s="476"/>
      <c r="F39" s="487"/>
      <c r="G39" s="488"/>
      <c r="H39" s="355"/>
      <c r="I39" s="364" t="str">
        <f t="shared" si="2"/>
        <v/>
      </c>
    </row>
    <row r="40" ht="12" customHeight="1" spans="1:9">
      <c r="A40" s="397"/>
      <c r="B40" s="391"/>
      <c r="C40" s="483" t="s">
        <v>1234</v>
      </c>
      <c r="D40" s="476"/>
      <c r="E40" s="476"/>
      <c r="F40" s="487"/>
      <c r="G40" s="488"/>
      <c r="H40" s="355"/>
      <c r="I40" s="364" t="str">
        <f t="shared" si="2"/>
        <v/>
      </c>
    </row>
    <row r="41" ht="12" customHeight="1" spans="1:9">
      <c r="A41" s="397"/>
      <c r="B41" s="397"/>
      <c r="C41" s="476"/>
      <c r="D41" s="476"/>
      <c r="E41" s="476"/>
      <c r="F41" s="487"/>
      <c r="G41" s="488"/>
      <c r="H41" s="355"/>
      <c r="I41" s="364" t="str">
        <f t="shared" si="2"/>
        <v/>
      </c>
    </row>
    <row r="42" ht="12" customHeight="1" spans="1:9">
      <c r="A42" s="397"/>
      <c r="B42" s="397"/>
      <c r="C42" s="476" t="s">
        <v>287</v>
      </c>
      <c r="D42" s="476" t="s">
        <v>1235</v>
      </c>
      <c r="E42" s="476"/>
      <c r="F42" s="487"/>
      <c r="G42" s="488"/>
      <c r="H42" s="355"/>
      <c r="I42" s="364" t="str">
        <f t="shared" si="2"/>
        <v/>
      </c>
    </row>
    <row r="43" ht="12" customHeight="1" spans="1:9">
      <c r="A43" s="397"/>
      <c r="B43" s="397"/>
      <c r="C43" s="476"/>
      <c r="D43" s="15" t="s">
        <v>1236</v>
      </c>
      <c r="E43" s="476"/>
      <c r="F43" s="489" t="s">
        <v>394</v>
      </c>
      <c r="G43" s="488">
        <v>1</v>
      </c>
      <c r="H43" s="355"/>
      <c r="I43" s="364"/>
    </row>
    <row r="44" ht="12" customHeight="1" spans="1:9">
      <c r="A44" s="397"/>
      <c r="B44" s="397"/>
      <c r="C44" s="476"/>
      <c r="D44" s="476"/>
      <c r="E44" s="476"/>
      <c r="F44" s="487"/>
      <c r="G44" s="488"/>
      <c r="H44" s="355"/>
      <c r="I44" s="364" t="str">
        <f t="shared" si="2"/>
        <v/>
      </c>
    </row>
    <row r="45" ht="12" customHeight="1" spans="1:9">
      <c r="A45" s="397"/>
      <c r="B45" s="397"/>
      <c r="C45" s="476" t="s">
        <v>290</v>
      </c>
      <c r="D45" s="476" t="s">
        <v>1237</v>
      </c>
      <c r="E45" s="476"/>
      <c r="F45" s="487" t="s">
        <v>1238</v>
      </c>
      <c r="G45" s="468">
        <v>2</v>
      </c>
      <c r="H45" s="355"/>
      <c r="I45" s="364" t="str">
        <f t="shared" ref="I45:I49" si="3">IF(OR(AND(G45="Prov",H45="Sum"),(H45="PC Sum")),". . . . . . . . .00",IF(ISERR(G45*H45),"",IF(G45*H45=0,"",ROUND(G45*H45,2))))</f>
        <v/>
      </c>
    </row>
    <row r="46" ht="12" customHeight="1" spans="1:9">
      <c r="A46" s="397"/>
      <c r="B46" s="397"/>
      <c r="C46" s="476"/>
      <c r="D46" s="476"/>
      <c r="E46" s="476"/>
      <c r="F46" s="487"/>
      <c r="G46" s="468"/>
      <c r="H46" s="355"/>
      <c r="I46" s="364" t="str">
        <f t="shared" si="3"/>
        <v/>
      </c>
    </row>
    <row r="47" spans="1:9">
      <c r="A47" s="397"/>
      <c r="B47" s="397"/>
      <c r="C47" s="476" t="s">
        <v>322</v>
      </c>
      <c r="D47" s="476" t="s">
        <v>1239</v>
      </c>
      <c r="E47" s="476"/>
      <c r="F47" s="487" t="s">
        <v>342</v>
      </c>
      <c r="G47" s="493">
        <v>53</v>
      </c>
      <c r="H47" s="341"/>
      <c r="I47" s="364" t="str">
        <f t="shared" si="3"/>
        <v/>
      </c>
    </row>
    <row r="48" ht="12" customHeight="1" spans="1:9">
      <c r="A48" s="397"/>
      <c r="B48" s="397"/>
      <c r="C48" s="476"/>
      <c r="D48" s="476"/>
      <c r="E48" s="476"/>
      <c r="F48" s="489"/>
      <c r="G48" s="468"/>
      <c r="H48" s="355"/>
      <c r="I48" s="364" t="str">
        <f t="shared" si="3"/>
        <v/>
      </c>
    </row>
    <row r="49" ht="12" customHeight="1" spans="1:9">
      <c r="A49" s="397" t="s">
        <v>343</v>
      </c>
      <c r="B49" s="391" t="s">
        <v>1240</v>
      </c>
      <c r="C49" s="483" t="s">
        <v>1241</v>
      </c>
      <c r="D49" s="476"/>
      <c r="E49" s="476"/>
      <c r="F49" s="487"/>
      <c r="G49" s="468"/>
      <c r="H49" s="355"/>
      <c r="I49" s="364" t="str">
        <f t="shared" si="3"/>
        <v/>
      </c>
    </row>
    <row r="50" ht="12" customHeight="1" spans="1:9">
      <c r="A50" s="397"/>
      <c r="B50" s="391"/>
      <c r="C50" s="483" t="s">
        <v>1242</v>
      </c>
      <c r="D50" s="476"/>
      <c r="E50" s="476"/>
      <c r="F50" s="487" t="s">
        <v>1243</v>
      </c>
      <c r="G50" s="468">
        <v>40</v>
      </c>
      <c r="H50" s="355"/>
      <c r="I50" s="364"/>
    </row>
    <row r="51" ht="12" customHeight="1" spans="1:9">
      <c r="A51" s="397"/>
      <c r="B51" s="391"/>
      <c r="C51" s="483"/>
      <c r="D51" s="476"/>
      <c r="E51" s="476"/>
      <c r="F51" s="487"/>
      <c r="G51" s="468"/>
      <c r="H51" s="355"/>
      <c r="I51" s="364"/>
    </row>
    <row r="52" ht="12" customHeight="1" spans="1:9">
      <c r="A52" s="397"/>
      <c r="B52" s="397"/>
      <c r="C52" s="402" t="s">
        <v>1244</v>
      </c>
      <c r="D52" s="476"/>
      <c r="E52" s="476"/>
      <c r="F52" s="487"/>
      <c r="G52" s="488"/>
      <c r="H52" s="341"/>
      <c r="I52" s="364"/>
    </row>
    <row r="53" ht="12" customHeight="1" spans="1:9">
      <c r="A53" s="397"/>
      <c r="B53" s="397"/>
      <c r="C53" s="476"/>
      <c r="D53" s="476"/>
      <c r="E53" s="476"/>
      <c r="F53" s="487"/>
      <c r="G53" s="488"/>
      <c r="H53" s="341"/>
      <c r="I53" s="364" t="str">
        <f t="shared" ref="I53:I62" si="4">IF(OR(AND(G53="Prov",H53="Sum"),(H53="PC Sum")),". . . . . . . . .00",IF(ISERR(G53*H53),"",IF(G53*H53=0,"",ROUND(G53*H53,2))))</f>
        <v/>
      </c>
    </row>
    <row r="54" ht="12" customHeight="1" spans="1:9">
      <c r="A54" s="397" t="s">
        <v>286</v>
      </c>
      <c r="B54" s="391">
        <v>216.11</v>
      </c>
      <c r="C54" s="483" t="s">
        <v>1215</v>
      </c>
      <c r="D54" s="476"/>
      <c r="E54" s="476"/>
      <c r="F54" s="487"/>
      <c r="G54" s="488"/>
      <c r="H54" s="341"/>
      <c r="I54" s="364" t="str">
        <f t="shared" si="4"/>
        <v/>
      </c>
    </row>
    <row r="55" ht="12" customHeight="1" spans="1:9">
      <c r="A55" s="397"/>
      <c r="B55" s="397"/>
      <c r="C55" s="476"/>
      <c r="D55" s="476"/>
      <c r="E55" s="476"/>
      <c r="F55" s="487"/>
      <c r="G55" s="488"/>
      <c r="H55" s="341"/>
      <c r="I55" s="364" t="str">
        <f t="shared" si="4"/>
        <v/>
      </c>
    </row>
    <row r="56" ht="12" customHeight="1" spans="1:9">
      <c r="A56" s="397"/>
      <c r="B56" s="397"/>
      <c r="C56" s="476" t="s">
        <v>287</v>
      </c>
      <c r="D56" s="476" t="s">
        <v>1216</v>
      </c>
      <c r="E56" s="476"/>
      <c r="F56" s="489" t="s">
        <v>394</v>
      </c>
      <c r="G56" s="488">
        <v>1</v>
      </c>
      <c r="H56" s="341"/>
      <c r="I56" s="364" t="str">
        <f t="shared" si="4"/>
        <v/>
      </c>
    </row>
    <row r="57" ht="12" customHeight="1" spans="1:9">
      <c r="A57" s="397"/>
      <c r="B57" s="397"/>
      <c r="C57" s="476"/>
      <c r="D57" s="476"/>
      <c r="E57" s="476"/>
      <c r="F57" s="487"/>
      <c r="G57" s="490"/>
      <c r="H57" s="491"/>
      <c r="I57" s="364" t="str">
        <f t="shared" si="4"/>
        <v/>
      </c>
    </row>
    <row r="58" ht="12" customHeight="1" spans="1:9">
      <c r="A58" s="397"/>
      <c r="B58" s="397"/>
      <c r="C58" s="476" t="s">
        <v>290</v>
      </c>
      <c r="D58" s="476" t="s">
        <v>1217</v>
      </c>
      <c r="E58" s="476"/>
      <c r="F58" s="489" t="s">
        <v>394</v>
      </c>
      <c r="G58" s="488">
        <v>1</v>
      </c>
      <c r="H58" s="341"/>
      <c r="I58" s="364" t="str">
        <f t="shared" si="4"/>
        <v/>
      </c>
    </row>
    <row r="59" ht="12" customHeight="1" spans="1:9">
      <c r="A59" s="397"/>
      <c r="B59" s="397"/>
      <c r="C59" s="476"/>
      <c r="D59" s="476"/>
      <c r="E59" s="476"/>
      <c r="F59" s="487"/>
      <c r="G59" s="488"/>
      <c r="H59" s="341"/>
      <c r="I59" s="364" t="str">
        <f t="shared" si="4"/>
        <v/>
      </c>
    </row>
    <row r="60" ht="12" customHeight="1" spans="1:9">
      <c r="A60" s="397" t="s">
        <v>293</v>
      </c>
      <c r="B60" s="391">
        <v>216.12</v>
      </c>
      <c r="C60" s="483" t="s">
        <v>1219</v>
      </c>
      <c r="D60" s="476"/>
      <c r="E60" s="476"/>
      <c r="F60" s="487"/>
      <c r="G60" s="488"/>
      <c r="H60" s="341"/>
      <c r="I60" s="364" t="str">
        <f t="shared" si="4"/>
        <v/>
      </c>
    </row>
    <row r="61" ht="12" customHeight="1" spans="1:9">
      <c r="A61" s="397"/>
      <c r="B61" s="397"/>
      <c r="C61" s="476"/>
      <c r="D61" s="476"/>
      <c r="E61" s="476"/>
      <c r="F61" s="487"/>
      <c r="G61" s="468"/>
      <c r="H61" s="341"/>
      <c r="I61" s="364" t="str">
        <f t="shared" si="4"/>
        <v/>
      </c>
    </row>
    <row r="62" ht="12" customHeight="1" spans="1:9">
      <c r="A62" s="397"/>
      <c r="B62" s="397"/>
      <c r="C62" s="476" t="s">
        <v>287</v>
      </c>
      <c r="D62" s="321" t="s">
        <v>1220</v>
      </c>
      <c r="E62" s="476"/>
      <c r="F62" s="487"/>
      <c r="G62" s="468"/>
      <c r="H62" s="341"/>
      <c r="I62" s="364" t="str">
        <f t="shared" si="4"/>
        <v/>
      </c>
    </row>
    <row r="63" ht="12" customHeight="1" spans="1:9">
      <c r="A63" s="397"/>
      <c r="B63" s="397"/>
      <c r="C63" s="476"/>
      <c r="D63" s="321" t="s">
        <v>1221</v>
      </c>
      <c r="E63" s="476"/>
      <c r="F63" s="487" t="s">
        <v>292</v>
      </c>
      <c r="G63" s="468">
        <v>46</v>
      </c>
      <c r="H63" s="341"/>
      <c r="I63" s="364"/>
    </row>
    <row r="64" ht="12" customHeight="1" spans="1:9">
      <c r="A64" s="397"/>
      <c r="B64" s="391"/>
      <c r="C64" s="483"/>
      <c r="D64" s="476"/>
      <c r="E64" s="476"/>
      <c r="F64" s="487"/>
      <c r="G64" s="468"/>
      <c r="H64" s="355"/>
      <c r="I64" s="364"/>
    </row>
    <row r="65" ht="12" customHeight="1" spans="1:9">
      <c r="A65" s="397" t="s">
        <v>1222</v>
      </c>
      <c r="B65" s="391">
        <v>216.13</v>
      </c>
      <c r="C65" s="483" t="s">
        <v>1224</v>
      </c>
      <c r="D65" s="476"/>
      <c r="E65" s="476"/>
      <c r="F65" s="487"/>
      <c r="G65" s="468"/>
      <c r="H65" s="341"/>
      <c r="I65" s="364" t="str">
        <f t="shared" ref="I65:I67" si="5">IF(OR(AND(G65="Prov",H65="Sum"),(H65="PC Sum")),". . . . . . . . .00",IF(ISERR(G65*H65),"",IF(G65*H65=0,"",ROUND(G65*H65,2))))</f>
        <v/>
      </c>
    </row>
    <row r="66" ht="12" customHeight="1" spans="1:9">
      <c r="A66" s="397"/>
      <c r="B66" s="397"/>
      <c r="C66" s="476"/>
      <c r="D66" s="476"/>
      <c r="E66" s="476"/>
      <c r="F66" s="487"/>
      <c r="G66" s="468"/>
      <c r="H66" s="341"/>
      <c r="I66" s="364" t="str">
        <f t="shared" si="5"/>
        <v/>
      </c>
    </row>
    <row r="67" ht="12" customHeight="1" spans="1:9">
      <c r="A67" s="397"/>
      <c r="B67" s="397"/>
      <c r="C67" s="476" t="s">
        <v>287</v>
      </c>
      <c r="D67" s="321" t="s">
        <v>1220</v>
      </c>
      <c r="E67" s="476"/>
      <c r="F67" s="487"/>
      <c r="G67" s="468"/>
      <c r="H67" s="341"/>
      <c r="I67" s="364" t="str">
        <f t="shared" si="5"/>
        <v/>
      </c>
    </row>
    <row r="68" ht="12" customHeight="1" spans="1:9">
      <c r="A68" s="397"/>
      <c r="B68" s="397"/>
      <c r="C68" s="476"/>
      <c r="D68" s="321" t="s">
        <v>1221</v>
      </c>
      <c r="E68" s="476"/>
      <c r="F68" s="487" t="s">
        <v>292</v>
      </c>
      <c r="G68" s="468">
        <v>46</v>
      </c>
      <c r="H68" s="341"/>
      <c r="I68" s="364"/>
    </row>
    <row r="69" ht="12" customHeight="1" spans="1:9">
      <c r="A69" s="397"/>
      <c r="B69" s="397"/>
      <c r="C69" s="476"/>
      <c r="D69" s="321"/>
      <c r="E69" s="476"/>
      <c r="F69" s="487"/>
      <c r="G69" s="468"/>
      <c r="H69" s="341"/>
      <c r="I69" s="364"/>
    </row>
    <row r="70" ht="12" customHeight="1" spans="1:9">
      <c r="A70" s="397" t="s">
        <v>304</v>
      </c>
      <c r="B70" s="391">
        <v>216.14</v>
      </c>
      <c r="C70" s="483" t="s">
        <v>1226</v>
      </c>
      <c r="D70" s="476"/>
      <c r="E70" s="476"/>
      <c r="F70" s="487"/>
      <c r="G70" s="468"/>
      <c r="H70" s="341"/>
      <c r="I70" s="364" t="str">
        <f t="shared" ref="I70:I76" si="6">IF(OR(AND(G70="Prov",H70="Sum"),(H70="PC Sum")),". . . . . . . . .00",IF(ISERR(G70*H70),"",IF(G70*H70=0,"",ROUND(G70*H70,2))))</f>
        <v/>
      </c>
    </row>
    <row r="71" ht="12" customHeight="1" spans="1:9">
      <c r="A71" s="397"/>
      <c r="B71" s="397"/>
      <c r="C71" s="476"/>
      <c r="D71" s="476"/>
      <c r="E71" s="476"/>
      <c r="F71" s="487"/>
      <c r="G71" s="468"/>
      <c r="H71" s="341"/>
      <c r="I71" s="364" t="str">
        <f t="shared" si="6"/>
        <v/>
      </c>
    </row>
    <row r="72" ht="12" customHeight="1" spans="1:9">
      <c r="A72" s="397"/>
      <c r="B72" s="397"/>
      <c r="C72" s="476" t="s">
        <v>287</v>
      </c>
      <c r="D72" s="476" t="s">
        <v>1227</v>
      </c>
      <c r="E72" s="476"/>
      <c r="F72" s="487" t="s">
        <v>342</v>
      </c>
      <c r="G72" s="468">
        <v>42</v>
      </c>
      <c r="H72" s="341"/>
      <c r="I72" s="364" t="str">
        <f t="shared" si="6"/>
        <v/>
      </c>
    </row>
    <row r="73" ht="12" customHeight="1" spans="1:9">
      <c r="A73" s="397"/>
      <c r="B73" s="397"/>
      <c r="C73" s="476"/>
      <c r="D73" s="476"/>
      <c r="E73" s="476"/>
      <c r="F73" s="487"/>
      <c r="G73" s="468"/>
      <c r="H73" s="341"/>
      <c r="I73" s="364" t="str">
        <f t="shared" si="6"/>
        <v/>
      </c>
    </row>
    <row r="74" ht="12" customHeight="1" spans="1:9">
      <c r="A74" s="397"/>
      <c r="B74" s="397"/>
      <c r="C74" s="476" t="s">
        <v>290</v>
      </c>
      <c r="D74" s="476" t="s">
        <v>417</v>
      </c>
      <c r="E74" s="476"/>
      <c r="F74" s="487" t="s">
        <v>342</v>
      </c>
      <c r="G74" s="468">
        <v>20</v>
      </c>
      <c r="H74" s="341"/>
      <c r="I74" s="364" t="str">
        <f t="shared" si="6"/>
        <v/>
      </c>
    </row>
    <row r="75" ht="12" customHeight="1" spans="1:9">
      <c r="A75" s="397"/>
      <c r="B75" s="397"/>
      <c r="C75" s="476"/>
      <c r="D75" s="476"/>
      <c r="E75" s="476"/>
      <c r="F75" s="487"/>
      <c r="G75" s="468"/>
      <c r="H75" s="341"/>
      <c r="I75" s="364" t="str">
        <f t="shared" si="6"/>
        <v/>
      </c>
    </row>
    <row r="76" ht="12" customHeight="1" spans="1:9">
      <c r="A76" s="397"/>
      <c r="B76" s="397"/>
      <c r="C76" s="476" t="s">
        <v>322</v>
      </c>
      <c r="D76" s="476" t="s">
        <v>418</v>
      </c>
      <c r="E76" s="476"/>
      <c r="F76" s="487" t="s">
        <v>342</v>
      </c>
      <c r="G76" s="468">
        <v>7</v>
      </c>
      <c r="H76" s="341"/>
      <c r="I76" s="364" t="str">
        <f t="shared" si="6"/>
        <v/>
      </c>
    </row>
    <row r="77" ht="12" customHeight="1" spans="1:9">
      <c r="A77" s="416"/>
      <c r="B77" s="424"/>
      <c r="C77" s="424"/>
      <c r="D77" s="424"/>
      <c r="E77" s="424"/>
      <c r="F77" s="496"/>
      <c r="G77" s="473"/>
      <c r="H77" s="368"/>
      <c r="I77" s="375"/>
    </row>
    <row r="78" ht="12" customHeight="1" spans="1:9">
      <c r="A78" s="400" t="s">
        <v>1212</v>
      </c>
      <c r="B78" s="15" t="s">
        <v>69</v>
      </c>
      <c r="C78" s="476"/>
      <c r="D78" s="476"/>
      <c r="E78" s="476"/>
      <c r="F78" s="477"/>
      <c r="G78" s="426"/>
      <c r="H78" s="324"/>
      <c r="I78" s="376"/>
    </row>
    <row r="79" ht="12" customHeight="1" spans="1:9">
      <c r="A79" s="422"/>
      <c r="B79" s="478"/>
      <c r="C79" s="478"/>
      <c r="D79" s="478"/>
      <c r="E79" s="478"/>
      <c r="F79" s="479"/>
      <c r="G79" s="430"/>
      <c r="H79" s="372"/>
      <c r="I79" s="377"/>
    </row>
    <row r="80" ht="12" customHeight="1" spans="1:9">
      <c r="A80" s="424"/>
      <c r="B80" s="424"/>
      <c r="C80" s="424"/>
      <c r="D80" s="424"/>
      <c r="E80" s="424"/>
      <c r="F80" s="496"/>
      <c r="G80" s="473"/>
      <c r="H80" s="368"/>
      <c r="I80" s="497"/>
    </row>
    <row r="81" ht="12" hidden="1" customHeight="1" spans="1:8">
      <c r="A81" s="476"/>
      <c r="B81" s="476"/>
      <c r="C81" s="476"/>
      <c r="D81" s="476"/>
      <c r="E81" s="476"/>
      <c r="F81" s="477"/>
      <c r="G81" s="426"/>
      <c r="H81" s="323"/>
    </row>
    <row r="82" ht="12" customHeight="1" spans="1:9">
      <c r="A82" s="478"/>
      <c r="B82" s="478"/>
      <c r="C82" s="478"/>
      <c r="D82" s="478"/>
      <c r="E82" s="478"/>
      <c r="F82" s="479"/>
      <c r="G82" s="430"/>
      <c r="H82" s="372"/>
      <c r="I82" s="359" t="s">
        <v>1209</v>
      </c>
    </row>
    <row r="83" ht="12" customHeight="1" spans="1:9">
      <c r="A83" s="389" t="s">
        <v>1</v>
      </c>
      <c r="B83" s="389"/>
      <c r="C83" s="480"/>
      <c r="D83" s="480"/>
      <c r="E83" s="480"/>
      <c r="F83" s="481"/>
      <c r="G83" s="465"/>
      <c r="H83" s="482"/>
      <c r="I83" s="494"/>
    </row>
    <row r="84" ht="12" customHeight="1" spans="1:9">
      <c r="A84" s="391" t="s">
        <v>8</v>
      </c>
      <c r="B84" s="391" t="s">
        <v>2</v>
      </c>
      <c r="C84" s="483"/>
      <c r="D84" s="483"/>
      <c r="E84" s="483" t="s">
        <v>3</v>
      </c>
      <c r="F84" s="484" t="s">
        <v>4</v>
      </c>
      <c r="G84" s="466" t="s">
        <v>276</v>
      </c>
      <c r="H84" s="332" t="s">
        <v>6</v>
      </c>
      <c r="I84" s="362" t="s">
        <v>7</v>
      </c>
    </row>
    <row r="85" ht="12" customHeight="1" spans="1:9">
      <c r="A85" s="394" t="s">
        <v>277</v>
      </c>
      <c r="B85" s="394" t="s">
        <v>9</v>
      </c>
      <c r="C85" s="485"/>
      <c r="D85" s="485"/>
      <c r="E85" s="485"/>
      <c r="F85" s="486"/>
      <c r="G85" s="467" t="s">
        <v>278</v>
      </c>
      <c r="H85" s="337"/>
      <c r="I85" s="363"/>
    </row>
    <row r="86" ht="12" customHeight="1" spans="1:9">
      <c r="A86" s="400"/>
      <c r="B86" s="400"/>
      <c r="C86" s="15"/>
      <c r="D86" s="15"/>
      <c r="E86" s="15"/>
      <c r="F86" s="425"/>
      <c r="G86" s="426"/>
      <c r="H86" s="324"/>
      <c r="I86" s="364"/>
    </row>
    <row r="87" ht="12" customHeight="1" spans="1:9">
      <c r="A87" s="400"/>
      <c r="B87" s="400"/>
      <c r="C87" s="15" t="s">
        <v>70</v>
      </c>
      <c r="D87" s="15"/>
      <c r="E87" s="15"/>
      <c r="F87" s="425"/>
      <c r="G87" s="426"/>
      <c r="H87" s="324"/>
      <c r="I87" s="436"/>
    </row>
    <row r="88" ht="12" customHeight="1" spans="1:9">
      <c r="A88" s="427"/>
      <c r="B88" s="427"/>
      <c r="C88" s="428"/>
      <c r="D88" s="428"/>
      <c r="E88" s="428"/>
      <c r="F88" s="429"/>
      <c r="G88" s="430"/>
      <c r="H88" s="372"/>
      <c r="I88" s="437"/>
    </row>
    <row r="89" ht="12" hidden="1" customHeight="1" spans="1:9">
      <c r="A89" s="397"/>
      <c r="B89" s="391"/>
      <c r="C89" s="483"/>
      <c r="D89" s="476"/>
      <c r="E89" s="476"/>
      <c r="F89" s="487"/>
      <c r="G89" s="468"/>
      <c r="H89" s="355"/>
      <c r="I89" s="364"/>
    </row>
    <row r="90" ht="12" customHeight="1" spans="1:9">
      <c r="A90" s="397" t="s">
        <v>310</v>
      </c>
      <c r="B90" s="391">
        <v>216.15</v>
      </c>
      <c r="C90" s="483" t="s">
        <v>1245</v>
      </c>
      <c r="D90" s="476"/>
      <c r="E90" s="476"/>
      <c r="F90" s="487"/>
      <c r="G90" s="488"/>
      <c r="H90" s="341"/>
      <c r="I90" s="364" t="str">
        <f t="shared" ref="I90:I91" si="7">IF(OR(AND(G90="Prov",H90="Sum"),(H90="PC Sum")),". . . . . . . . .00",IF(ISERR(G90*H90),"",IF(G90*H90=0,"",ROUND(G90*H90,2))))</f>
        <v/>
      </c>
    </row>
    <row r="91" ht="12" customHeight="1" spans="1:9">
      <c r="A91" s="397"/>
      <c r="B91" s="391"/>
      <c r="C91" s="483" t="s">
        <v>1230</v>
      </c>
      <c r="D91" s="476"/>
      <c r="E91" s="476"/>
      <c r="F91" s="489" t="s">
        <v>1151</v>
      </c>
      <c r="G91" s="492">
        <v>1</v>
      </c>
      <c r="H91" s="355">
        <v>20000</v>
      </c>
      <c r="I91" s="364">
        <f t="shared" si="7"/>
        <v>20000</v>
      </c>
    </row>
    <row r="92" ht="12" customHeight="1" spans="1:9">
      <c r="A92" s="397"/>
      <c r="B92" s="397"/>
      <c r="C92" s="476"/>
      <c r="D92" s="476"/>
      <c r="E92" s="476"/>
      <c r="F92" s="487"/>
      <c r="G92" s="468"/>
      <c r="H92" s="341"/>
      <c r="I92" s="364"/>
    </row>
    <row r="93" ht="12" customHeight="1" spans="1:9">
      <c r="A93" s="397" t="s">
        <v>1231</v>
      </c>
      <c r="B93" s="391">
        <v>216.16</v>
      </c>
      <c r="C93" s="483" t="s">
        <v>1233</v>
      </c>
      <c r="D93" s="476"/>
      <c r="E93" s="476"/>
      <c r="F93" s="487"/>
      <c r="G93" s="488"/>
      <c r="H93" s="355"/>
      <c r="I93" s="364" t="str">
        <f t="shared" ref="I93:I96" si="8">IF(OR(AND(G93="Prov",H93="Sum"),(H93="PC Sum")),". . . . . . . . .00",IF(ISERR(G93*H93),"",IF(G93*H93=0,"",ROUND(G93*H93,2))))</f>
        <v/>
      </c>
    </row>
    <row r="94" ht="12" customHeight="1" spans="1:9">
      <c r="A94" s="397"/>
      <c r="B94" s="391"/>
      <c r="C94" s="483" t="s">
        <v>1234</v>
      </c>
      <c r="D94" s="476"/>
      <c r="E94" s="476"/>
      <c r="F94" s="487"/>
      <c r="G94" s="488"/>
      <c r="H94" s="355"/>
      <c r="I94" s="364" t="str">
        <f t="shared" si="8"/>
        <v/>
      </c>
    </row>
    <row r="95" ht="12" customHeight="1" spans="1:9">
      <c r="A95" s="397"/>
      <c r="B95" s="397"/>
      <c r="C95" s="476"/>
      <c r="D95" s="476"/>
      <c r="E95" s="476"/>
      <c r="F95" s="487"/>
      <c r="G95" s="488"/>
      <c r="H95" s="355"/>
      <c r="I95" s="364" t="str">
        <f t="shared" si="8"/>
        <v/>
      </c>
    </row>
    <row r="96" ht="12" customHeight="1" spans="1:9">
      <c r="A96" s="397"/>
      <c r="B96" s="397"/>
      <c r="C96" s="476" t="s">
        <v>287</v>
      </c>
      <c r="D96" s="476" t="s">
        <v>1235</v>
      </c>
      <c r="E96" s="476"/>
      <c r="F96" s="487"/>
      <c r="G96" s="488"/>
      <c r="H96" s="355"/>
      <c r="I96" s="364" t="str">
        <f t="shared" si="8"/>
        <v/>
      </c>
    </row>
    <row r="97" ht="12" customHeight="1" spans="1:9">
      <c r="A97" s="397"/>
      <c r="B97" s="397"/>
      <c r="C97" s="476"/>
      <c r="D97" s="15" t="s">
        <v>1236</v>
      </c>
      <c r="E97" s="476"/>
      <c r="F97" s="489" t="s">
        <v>394</v>
      </c>
      <c r="G97" s="488">
        <v>1</v>
      </c>
      <c r="H97" s="355"/>
      <c r="I97" s="364"/>
    </row>
    <row r="98" ht="12" customHeight="1" spans="1:9">
      <c r="A98" s="397"/>
      <c r="B98" s="397"/>
      <c r="C98" s="476"/>
      <c r="D98" s="476"/>
      <c r="E98" s="476"/>
      <c r="F98" s="489"/>
      <c r="G98" s="488"/>
      <c r="H98" s="355"/>
      <c r="I98" s="364"/>
    </row>
    <row r="99" ht="12" customHeight="1" spans="1:9">
      <c r="A99" s="397"/>
      <c r="B99" s="397"/>
      <c r="C99" s="476" t="s">
        <v>290</v>
      </c>
      <c r="D99" s="476" t="s">
        <v>1237</v>
      </c>
      <c r="E99" s="476"/>
      <c r="F99" s="487" t="s">
        <v>1238</v>
      </c>
      <c r="G99" s="468">
        <v>2</v>
      </c>
      <c r="H99" s="355"/>
      <c r="I99" s="364" t="str">
        <f t="shared" ref="I99:I101" si="9">IF(OR(AND(G99="Prov",H99="Sum"),(H99="PC Sum")),". . . . . . . . .00",IF(ISERR(G99*H99),"",IF(G99*H99=0,"",ROUND(G99*H99,2))))</f>
        <v/>
      </c>
    </row>
    <row r="100" ht="12" customHeight="1" spans="1:9">
      <c r="A100" s="397"/>
      <c r="B100" s="397"/>
      <c r="C100" s="476"/>
      <c r="D100" s="476"/>
      <c r="E100" s="476"/>
      <c r="F100" s="487"/>
      <c r="G100" s="468"/>
      <c r="H100" s="355"/>
      <c r="I100" s="364" t="str">
        <f t="shared" si="9"/>
        <v/>
      </c>
    </row>
    <row r="101" ht="12" customHeight="1" spans="1:9">
      <c r="A101" s="397"/>
      <c r="B101" s="397"/>
      <c r="C101" s="476" t="s">
        <v>322</v>
      </c>
      <c r="D101" s="476" t="s">
        <v>1239</v>
      </c>
      <c r="E101" s="476"/>
      <c r="F101" s="487" t="s">
        <v>342</v>
      </c>
      <c r="G101" s="493">
        <v>32</v>
      </c>
      <c r="H101" s="341"/>
      <c r="I101" s="364" t="str">
        <f t="shared" si="9"/>
        <v/>
      </c>
    </row>
    <row r="102" ht="12" customHeight="1" spans="1:9">
      <c r="A102" s="397"/>
      <c r="B102" s="397"/>
      <c r="C102" s="476"/>
      <c r="D102" s="476"/>
      <c r="E102" s="476"/>
      <c r="F102" s="487"/>
      <c r="G102" s="468"/>
      <c r="H102" s="341"/>
      <c r="I102" s="364"/>
    </row>
    <row r="103" ht="12" customHeight="1" spans="1:9">
      <c r="A103" s="397" t="s">
        <v>343</v>
      </c>
      <c r="B103" s="391">
        <v>216.17</v>
      </c>
      <c r="C103" s="483" t="s">
        <v>1241</v>
      </c>
      <c r="D103" s="476"/>
      <c r="E103" s="476"/>
      <c r="F103" s="487"/>
      <c r="G103" s="468"/>
      <c r="H103" s="341"/>
      <c r="I103" s="364"/>
    </row>
    <row r="104" ht="12" customHeight="1" spans="1:9">
      <c r="A104" s="397"/>
      <c r="B104" s="391"/>
      <c r="C104" s="483" t="s">
        <v>1246</v>
      </c>
      <c r="D104" s="476"/>
      <c r="E104" s="476"/>
      <c r="F104" s="487" t="s">
        <v>1243</v>
      </c>
      <c r="G104" s="468">
        <v>40</v>
      </c>
      <c r="H104" s="341"/>
      <c r="I104" s="364"/>
    </row>
    <row r="105" ht="12" customHeight="1" spans="1:9">
      <c r="A105" s="397"/>
      <c r="B105" s="391"/>
      <c r="C105" s="483"/>
      <c r="D105" s="476"/>
      <c r="E105" s="476"/>
      <c r="F105" s="487"/>
      <c r="G105" s="468"/>
      <c r="H105" s="341"/>
      <c r="I105" s="364"/>
    </row>
    <row r="106" ht="12" customHeight="1" spans="1:9">
      <c r="A106" s="397"/>
      <c r="B106" s="397"/>
      <c r="C106" s="402" t="s">
        <v>1247</v>
      </c>
      <c r="D106" s="476"/>
      <c r="E106" s="476"/>
      <c r="F106" s="487"/>
      <c r="G106" s="488"/>
      <c r="H106" s="341"/>
      <c r="I106" s="364"/>
    </row>
    <row r="107" ht="12" customHeight="1" spans="1:9">
      <c r="A107" s="397"/>
      <c r="B107" s="397"/>
      <c r="C107" s="476"/>
      <c r="D107" s="476"/>
      <c r="E107" s="476"/>
      <c r="F107" s="487"/>
      <c r="G107" s="488"/>
      <c r="H107" s="341"/>
      <c r="I107" s="364" t="str">
        <f t="shared" ref="I107:I116" si="10">IF(OR(AND(G107="Prov",H107="Sum"),(H107="PC Sum")),". . . . . . . . .00",IF(ISERR(G107*H107),"",IF(G107*H107=0,"",ROUND(G107*H107,2))))</f>
        <v/>
      </c>
    </row>
    <row r="108" ht="12" customHeight="1" spans="1:9">
      <c r="A108" s="397" t="s">
        <v>286</v>
      </c>
      <c r="B108" s="391">
        <v>216.21</v>
      </c>
      <c r="C108" s="483" t="s">
        <v>1215</v>
      </c>
      <c r="D108" s="476"/>
      <c r="E108" s="476"/>
      <c r="F108" s="487"/>
      <c r="G108" s="488"/>
      <c r="H108" s="341"/>
      <c r="I108" s="364" t="str">
        <f t="shared" si="10"/>
        <v/>
      </c>
    </row>
    <row r="109" ht="12" customHeight="1" spans="1:9">
      <c r="A109" s="397"/>
      <c r="B109" s="397"/>
      <c r="C109" s="476"/>
      <c r="D109" s="476"/>
      <c r="E109" s="476"/>
      <c r="F109" s="487"/>
      <c r="G109" s="488"/>
      <c r="H109" s="341"/>
      <c r="I109" s="364" t="str">
        <f t="shared" si="10"/>
        <v/>
      </c>
    </row>
    <row r="110" ht="12" customHeight="1" spans="1:9">
      <c r="A110" s="397"/>
      <c r="B110" s="397"/>
      <c r="C110" s="476" t="s">
        <v>287</v>
      </c>
      <c r="D110" s="476" t="s">
        <v>1216</v>
      </c>
      <c r="E110" s="476"/>
      <c r="F110" s="489" t="s">
        <v>394</v>
      </c>
      <c r="G110" s="488">
        <v>1</v>
      </c>
      <c r="H110" s="341"/>
      <c r="I110" s="364" t="str">
        <f t="shared" si="10"/>
        <v/>
      </c>
    </row>
    <row r="111" ht="12" customHeight="1" spans="1:9">
      <c r="A111" s="397"/>
      <c r="B111" s="397"/>
      <c r="C111" s="476"/>
      <c r="D111" s="476"/>
      <c r="E111" s="476"/>
      <c r="F111" s="487"/>
      <c r="G111" s="490"/>
      <c r="H111" s="491"/>
      <c r="I111" s="364" t="str">
        <f t="shared" si="10"/>
        <v/>
      </c>
    </row>
    <row r="112" ht="12" customHeight="1" spans="1:9">
      <c r="A112" s="397"/>
      <c r="B112" s="397"/>
      <c r="C112" s="476" t="s">
        <v>290</v>
      </c>
      <c r="D112" s="476" t="s">
        <v>1217</v>
      </c>
      <c r="E112" s="476"/>
      <c r="F112" s="489" t="s">
        <v>394</v>
      </c>
      <c r="G112" s="488">
        <v>1</v>
      </c>
      <c r="H112" s="341"/>
      <c r="I112" s="364" t="str">
        <f t="shared" si="10"/>
        <v/>
      </c>
    </row>
    <row r="113" ht="12" customHeight="1" spans="1:9">
      <c r="A113" s="397"/>
      <c r="B113" s="397"/>
      <c r="C113" s="476"/>
      <c r="D113" s="476"/>
      <c r="E113" s="476"/>
      <c r="F113" s="487"/>
      <c r="G113" s="488"/>
      <c r="H113" s="341"/>
      <c r="I113" s="364" t="str">
        <f t="shared" si="10"/>
        <v/>
      </c>
    </row>
    <row r="114" ht="12" customHeight="1" spans="1:9">
      <c r="A114" s="397" t="s">
        <v>293</v>
      </c>
      <c r="B114" s="391">
        <v>216.22</v>
      </c>
      <c r="C114" s="483" t="s">
        <v>1219</v>
      </c>
      <c r="D114" s="476"/>
      <c r="E114" s="476"/>
      <c r="F114" s="487"/>
      <c r="G114" s="488"/>
      <c r="H114" s="341"/>
      <c r="I114" s="364" t="str">
        <f t="shared" si="10"/>
        <v/>
      </c>
    </row>
    <row r="115" ht="12" customHeight="1" spans="1:9">
      <c r="A115" s="397"/>
      <c r="B115" s="397"/>
      <c r="C115" s="476"/>
      <c r="D115" s="476"/>
      <c r="E115" s="476"/>
      <c r="F115" s="487"/>
      <c r="G115" s="468"/>
      <c r="H115" s="341"/>
      <c r="I115" s="364" t="str">
        <f t="shared" si="10"/>
        <v/>
      </c>
    </row>
    <row r="116" ht="12" customHeight="1" spans="1:9">
      <c r="A116" s="397"/>
      <c r="B116" s="397"/>
      <c r="C116" s="476" t="s">
        <v>287</v>
      </c>
      <c r="D116" s="321" t="s">
        <v>1220</v>
      </c>
      <c r="E116" s="476"/>
      <c r="F116" s="487"/>
      <c r="G116" s="468"/>
      <c r="H116" s="341"/>
      <c r="I116" s="364" t="str">
        <f t="shared" si="10"/>
        <v/>
      </c>
    </row>
    <row r="117" ht="12" customHeight="1" spans="1:9">
      <c r="A117" s="397"/>
      <c r="B117" s="397"/>
      <c r="C117" s="476"/>
      <c r="D117" s="321" t="s">
        <v>1221</v>
      </c>
      <c r="E117" s="476"/>
      <c r="F117" s="487" t="s">
        <v>292</v>
      </c>
      <c r="G117" s="468">
        <v>62</v>
      </c>
      <c r="H117" s="341"/>
      <c r="I117" s="364"/>
    </row>
    <row r="118" ht="12" customHeight="1" spans="1:9">
      <c r="A118" s="397"/>
      <c r="B118" s="391"/>
      <c r="C118" s="483"/>
      <c r="D118" s="476"/>
      <c r="E118" s="476"/>
      <c r="F118" s="487"/>
      <c r="G118" s="468"/>
      <c r="H118" s="355"/>
      <c r="I118" s="364"/>
    </row>
    <row r="119" ht="12" customHeight="1" spans="1:9">
      <c r="A119" s="397" t="s">
        <v>1222</v>
      </c>
      <c r="B119" s="391">
        <v>216.23</v>
      </c>
      <c r="C119" s="483" t="s">
        <v>1224</v>
      </c>
      <c r="D119" s="476"/>
      <c r="E119" s="476"/>
      <c r="F119" s="487"/>
      <c r="G119" s="468"/>
      <c r="H119" s="341"/>
      <c r="I119" s="364" t="str">
        <f t="shared" ref="I119:I121" si="11">IF(OR(AND(G119="Prov",H119="Sum"),(H119="PC Sum")),". . . . . . . . .00",IF(ISERR(G119*H119),"",IF(G119*H119=0,"",ROUND(G119*H119,2))))</f>
        <v/>
      </c>
    </row>
    <row r="120" ht="12" customHeight="1" spans="1:9">
      <c r="A120" s="397"/>
      <c r="B120" s="397"/>
      <c r="C120" s="476"/>
      <c r="D120" s="476"/>
      <c r="E120" s="476"/>
      <c r="F120" s="487"/>
      <c r="G120" s="468"/>
      <c r="H120" s="341"/>
      <c r="I120" s="364" t="str">
        <f t="shared" si="11"/>
        <v/>
      </c>
    </row>
    <row r="121" ht="12" customHeight="1" spans="1:9">
      <c r="A121" s="397"/>
      <c r="B121" s="397"/>
      <c r="C121" s="476" t="s">
        <v>287</v>
      </c>
      <c r="D121" s="321" t="s">
        <v>1220</v>
      </c>
      <c r="E121" s="476"/>
      <c r="F121" s="487"/>
      <c r="G121" s="468"/>
      <c r="H121" s="341"/>
      <c r="I121" s="364" t="str">
        <f t="shared" si="11"/>
        <v/>
      </c>
    </row>
    <row r="122" ht="12" customHeight="1" spans="1:9">
      <c r="A122" s="397"/>
      <c r="B122" s="397"/>
      <c r="C122" s="476"/>
      <c r="D122" s="321" t="s">
        <v>1221</v>
      </c>
      <c r="E122" s="476"/>
      <c r="F122" s="487" t="s">
        <v>292</v>
      </c>
      <c r="G122" s="468">
        <v>62</v>
      </c>
      <c r="H122" s="341"/>
      <c r="I122" s="364"/>
    </row>
    <row r="123" ht="12" customHeight="1" spans="1:9">
      <c r="A123" s="397"/>
      <c r="B123" s="391"/>
      <c r="C123" s="483"/>
      <c r="D123" s="476"/>
      <c r="E123" s="476"/>
      <c r="F123" s="487"/>
      <c r="G123" s="468"/>
      <c r="H123" s="341"/>
      <c r="I123" s="364"/>
    </row>
    <row r="124" ht="12" customHeight="1" spans="1:9">
      <c r="A124" s="397" t="s">
        <v>304</v>
      </c>
      <c r="B124" s="391">
        <v>216.24</v>
      </c>
      <c r="C124" s="483" t="s">
        <v>1226</v>
      </c>
      <c r="D124" s="476"/>
      <c r="E124" s="476"/>
      <c r="F124" s="487"/>
      <c r="G124" s="468"/>
      <c r="H124" s="341"/>
      <c r="I124" s="364" t="str">
        <f t="shared" ref="I124:I130" si="12">IF(OR(AND(G124="Prov",H124="Sum"),(H124="PC Sum")),". . . . . . . . .00",IF(ISERR(G124*H124),"",IF(G124*H124=0,"",ROUND(G124*H124,2))))</f>
        <v/>
      </c>
    </row>
    <row r="125" ht="12" customHeight="1" spans="1:9">
      <c r="A125" s="397"/>
      <c r="B125" s="397"/>
      <c r="C125" s="476"/>
      <c r="D125" s="476"/>
      <c r="E125" s="476"/>
      <c r="F125" s="487"/>
      <c r="G125" s="468"/>
      <c r="H125" s="341"/>
      <c r="I125" s="364" t="str">
        <f t="shared" si="12"/>
        <v/>
      </c>
    </row>
    <row r="126" ht="12" customHeight="1" spans="1:9">
      <c r="A126" s="397"/>
      <c r="B126" s="397"/>
      <c r="C126" s="476" t="s">
        <v>287</v>
      </c>
      <c r="D126" s="476" t="s">
        <v>1227</v>
      </c>
      <c r="E126" s="476"/>
      <c r="F126" s="487" t="s">
        <v>342</v>
      </c>
      <c r="G126" s="468">
        <v>56</v>
      </c>
      <c r="H126" s="341"/>
      <c r="I126" s="364" t="str">
        <f t="shared" si="12"/>
        <v/>
      </c>
    </row>
    <row r="127" ht="12" customHeight="1" spans="1:9">
      <c r="A127" s="397"/>
      <c r="B127" s="397"/>
      <c r="C127" s="476"/>
      <c r="D127" s="476"/>
      <c r="E127" s="476"/>
      <c r="F127" s="487"/>
      <c r="G127" s="468"/>
      <c r="H127" s="341"/>
      <c r="I127" s="364" t="str">
        <f t="shared" si="12"/>
        <v/>
      </c>
    </row>
    <row r="128" ht="12" customHeight="1" spans="1:9">
      <c r="A128" s="397"/>
      <c r="B128" s="397"/>
      <c r="C128" s="476" t="s">
        <v>290</v>
      </c>
      <c r="D128" s="476" t="s">
        <v>417</v>
      </c>
      <c r="E128" s="476"/>
      <c r="F128" s="487" t="s">
        <v>342</v>
      </c>
      <c r="G128" s="468">
        <v>28</v>
      </c>
      <c r="H128" s="341"/>
      <c r="I128" s="364" t="str">
        <f t="shared" si="12"/>
        <v/>
      </c>
    </row>
    <row r="129" ht="12" customHeight="1" spans="1:9">
      <c r="A129" s="397"/>
      <c r="B129" s="397"/>
      <c r="C129" s="476"/>
      <c r="D129" s="476"/>
      <c r="E129" s="476"/>
      <c r="F129" s="487"/>
      <c r="G129" s="468"/>
      <c r="H129" s="341"/>
      <c r="I129" s="364" t="str">
        <f t="shared" si="12"/>
        <v/>
      </c>
    </row>
    <row r="130" ht="12" customHeight="1" spans="1:9">
      <c r="A130" s="397"/>
      <c r="B130" s="397"/>
      <c r="C130" s="476" t="s">
        <v>322</v>
      </c>
      <c r="D130" s="476" t="s">
        <v>418</v>
      </c>
      <c r="E130" s="476"/>
      <c r="F130" s="487" t="s">
        <v>342</v>
      </c>
      <c r="G130" s="468">
        <v>9</v>
      </c>
      <c r="H130" s="341"/>
      <c r="I130" s="364" t="str">
        <f t="shared" si="12"/>
        <v/>
      </c>
    </row>
    <row r="131" ht="12" customHeight="1" spans="1:9">
      <c r="A131" s="397"/>
      <c r="B131" s="391"/>
      <c r="C131" s="483"/>
      <c r="D131" s="476"/>
      <c r="E131" s="476"/>
      <c r="F131" s="487"/>
      <c r="G131" s="468"/>
      <c r="H131" s="341"/>
      <c r="I131" s="364"/>
    </row>
    <row r="132" ht="12" customHeight="1" spans="1:9">
      <c r="A132" s="397" t="s">
        <v>310</v>
      </c>
      <c r="B132" s="391">
        <v>216.25</v>
      </c>
      <c r="C132" s="483" t="s">
        <v>1248</v>
      </c>
      <c r="D132" s="476"/>
      <c r="E132" s="476"/>
      <c r="F132" s="487"/>
      <c r="G132" s="488"/>
      <c r="H132" s="341"/>
      <c r="I132" s="364" t="str">
        <f t="shared" ref="I132:I133" si="13">IF(OR(AND(G132="Prov",H132="Sum"),(H132="PC Sum")),". . . . . . . . .00",IF(ISERR(G132*H132),"",IF(G132*H132=0,"",ROUND(G132*H132,2))))</f>
        <v/>
      </c>
    </row>
    <row r="133" ht="12" customHeight="1" spans="1:9">
      <c r="A133" s="397"/>
      <c r="B133" s="391"/>
      <c r="C133" s="483" t="s">
        <v>1230</v>
      </c>
      <c r="D133" s="476"/>
      <c r="E133" s="476"/>
      <c r="F133" s="489" t="s">
        <v>1151</v>
      </c>
      <c r="G133" s="492">
        <v>1</v>
      </c>
      <c r="H133" s="355">
        <v>20000</v>
      </c>
      <c r="I133" s="364">
        <f t="shared" si="13"/>
        <v>20000</v>
      </c>
    </row>
    <row r="134" ht="12" customHeight="1" spans="1:9">
      <c r="A134" s="397"/>
      <c r="B134" s="391"/>
      <c r="C134" s="483"/>
      <c r="D134" s="476"/>
      <c r="E134" s="476"/>
      <c r="F134" s="487"/>
      <c r="G134" s="488"/>
      <c r="H134" s="355"/>
      <c r="I134" s="364" t="str">
        <f t="shared" ref="I134:I136" si="14">IF(OR(AND(G134="Prov",H134="Sum"),(H134="PC Sum")),". . . . . . . . .00",IF(ISERR(G134*H134),"",IF(G134*H134=0,"",ROUND(G134*H134,2))))</f>
        <v/>
      </c>
    </row>
    <row r="135" ht="12" customHeight="1" spans="1:9">
      <c r="A135" s="397" t="s">
        <v>1231</v>
      </c>
      <c r="B135" s="391">
        <v>216.26</v>
      </c>
      <c r="C135" s="483" t="s">
        <v>1233</v>
      </c>
      <c r="D135" s="476"/>
      <c r="E135" s="476"/>
      <c r="F135" s="487"/>
      <c r="G135" s="488"/>
      <c r="H135" s="355"/>
      <c r="I135" s="364" t="str">
        <f t="shared" si="14"/>
        <v/>
      </c>
    </row>
    <row r="136" ht="12" customHeight="1" spans="1:9">
      <c r="A136" s="397"/>
      <c r="B136" s="391"/>
      <c r="C136" s="483" t="s">
        <v>1234</v>
      </c>
      <c r="D136" s="476"/>
      <c r="E136" s="476"/>
      <c r="F136" s="487"/>
      <c r="G136" s="488"/>
      <c r="H136" s="355"/>
      <c r="I136" s="364" t="str">
        <f t="shared" si="14"/>
        <v/>
      </c>
    </row>
    <row r="137" ht="12" customHeight="1" spans="1:9">
      <c r="A137" s="397"/>
      <c r="B137" s="391"/>
      <c r="C137" s="483"/>
      <c r="D137" s="476"/>
      <c r="E137" s="476"/>
      <c r="F137" s="487"/>
      <c r="G137" s="468"/>
      <c r="H137" s="341"/>
      <c r="I137" s="364"/>
    </row>
    <row r="138" ht="12" customHeight="1" spans="1:9">
      <c r="A138" s="397"/>
      <c r="B138" s="391"/>
      <c r="C138" s="476" t="s">
        <v>287</v>
      </c>
      <c r="D138" s="476" t="s">
        <v>1235</v>
      </c>
      <c r="E138" s="476"/>
      <c r="F138" s="487"/>
      <c r="G138" s="488"/>
      <c r="H138" s="355"/>
      <c r="I138" s="364" t="str">
        <f t="shared" ref="I138" si="15">IF(OR(AND(G138="Prov",H138="Sum"),(H138="PC Sum")),". . . . . . . . .00",IF(ISERR(G138*H138),"",IF(G138*H138=0,"",ROUND(G138*H138,2))))</f>
        <v/>
      </c>
    </row>
    <row r="139" ht="12" customHeight="1" spans="1:9">
      <c r="A139" s="397"/>
      <c r="B139" s="391"/>
      <c r="C139" s="476"/>
      <c r="D139" s="15" t="s">
        <v>1236</v>
      </c>
      <c r="E139" s="476"/>
      <c r="F139" s="489" t="s">
        <v>394</v>
      </c>
      <c r="G139" s="488">
        <v>1</v>
      </c>
      <c r="H139" s="355"/>
      <c r="I139" s="364"/>
    </row>
    <row r="140" ht="12" customHeight="1" spans="1:9">
      <c r="A140" s="397"/>
      <c r="B140" s="391"/>
      <c r="C140" s="476"/>
      <c r="D140" s="476"/>
      <c r="E140" s="476"/>
      <c r="F140" s="489"/>
      <c r="G140" s="488"/>
      <c r="H140" s="355"/>
      <c r="I140" s="364"/>
    </row>
    <row r="141" ht="12" customHeight="1" spans="1:9">
      <c r="A141" s="397"/>
      <c r="B141" s="391"/>
      <c r="C141" s="476" t="s">
        <v>290</v>
      </c>
      <c r="D141" s="476" t="s">
        <v>1237</v>
      </c>
      <c r="E141" s="476"/>
      <c r="F141" s="487" t="s">
        <v>1238</v>
      </c>
      <c r="G141" s="468">
        <v>2</v>
      </c>
      <c r="H141" s="355"/>
      <c r="I141" s="364" t="str">
        <f t="shared" ref="I141:I143" si="16">IF(OR(AND(G141="Prov",H141="Sum"),(H141="PC Sum")),". . . . . . . . .00",IF(ISERR(G141*H141),"",IF(G141*H141=0,"",ROUND(G141*H141,2))))</f>
        <v/>
      </c>
    </row>
    <row r="142" ht="12" customHeight="1" spans="1:9">
      <c r="A142" s="397"/>
      <c r="B142" s="391"/>
      <c r="C142" s="476"/>
      <c r="D142" s="476"/>
      <c r="E142" s="476"/>
      <c r="F142" s="487"/>
      <c r="G142" s="468"/>
      <c r="H142" s="355"/>
      <c r="I142" s="364" t="str">
        <f t="shared" si="16"/>
        <v/>
      </c>
    </row>
    <row r="143" ht="12" customHeight="1" spans="1:9">
      <c r="A143" s="397"/>
      <c r="B143" s="391"/>
      <c r="C143" s="476" t="s">
        <v>322</v>
      </c>
      <c r="D143" s="476" t="s">
        <v>1239</v>
      </c>
      <c r="E143" s="476"/>
      <c r="F143" s="487" t="s">
        <v>342</v>
      </c>
      <c r="G143" s="493">
        <v>43</v>
      </c>
      <c r="H143" s="341"/>
      <c r="I143" s="364" t="str">
        <f t="shared" si="16"/>
        <v/>
      </c>
    </row>
    <row r="144" ht="12" customHeight="1" spans="1:9">
      <c r="A144" s="397"/>
      <c r="B144" s="391"/>
      <c r="C144" s="476"/>
      <c r="D144" s="476"/>
      <c r="E144" s="476"/>
      <c r="F144" s="487"/>
      <c r="G144" s="493"/>
      <c r="H144" s="341"/>
      <c r="I144" s="364"/>
    </row>
    <row r="145" ht="12" customHeight="1" spans="1:9">
      <c r="A145" s="397" t="s">
        <v>343</v>
      </c>
      <c r="B145" s="391">
        <v>216.27</v>
      </c>
      <c r="C145" s="483" t="s">
        <v>1249</v>
      </c>
      <c r="D145" s="476"/>
      <c r="E145" s="476"/>
      <c r="F145" s="487"/>
      <c r="G145" s="468"/>
      <c r="H145" s="341"/>
      <c r="I145" s="364"/>
    </row>
    <row r="146" ht="12" customHeight="1" spans="1:9">
      <c r="A146" s="397"/>
      <c r="B146" s="391"/>
      <c r="C146" s="483" t="s">
        <v>1250</v>
      </c>
      <c r="D146" s="476"/>
      <c r="E146" s="476"/>
      <c r="F146" s="487"/>
      <c r="G146" s="468"/>
      <c r="H146" s="341"/>
      <c r="I146" s="364"/>
    </row>
    <row r="147" ht="12" customHeight="1" spans="1:9">
      <c r="A147" s="397"/>
      <c r="B147" s="391"/>
      <c r="C147" s="483" t="s">
        <v>1251</v>
      </c>
      <c r="D147" s="476"/>
      <c r="E147" s="476"/>
      <c r="F147" s="487" t="s">
        <v>1243</v>
      </c>
      <c r="G147" s="468">
        <v>40</v>
      </c>
      <c r="H147" s="355"/>
      <c r="I147" s="364"/>
    </row>
    <row r="148" ht="12" customHeight="1" spans="1:9">
      <c r="A148" s="397"/>
      <c r="B148" s="391"/>
      <c r="C148" s="483"/>
      <c r="D148" s="476"/>
      <c r="E148" s="476"/>
      <c r="F148" s="487"/>
      <c r="G148" s="468"/>
      <c r="H148" s="355"/>
      <c r="I148" s="364"/>
    </row>
    <row r="149" ht="12" customHeight="1" spans="1:9">
      <c r="A149" s="397"/>
      <c r="B149" s="397"/>
      <c r="C149" s="402" t="s">
        <v>1252</v>
      </c>
      <c r="D149" s="476"/>
      <c r="E149" s="476"/>
      <c r="F149" s="487"/>
      <c r="G149" s="488"/>
      <c r="H149" s="341"/>
      <c r="I149" s="364"/>
    </row>
    <row r="150" ht="12" customHeight="1" spans="1:9">
      <c r="A150" s="397"/>
      <c r="B150" s="397"/>
      <c r="C150" s="476"/>
      <c r="D150" s="476"/>
      <c r="E150" s="476"/>
      <c r="F150" s="487"/>
      <c r="G150" s="488"/>
      <c r="H150" s="341"/>
      <c r="I150" s="364" t="str">
        <f t="shared" ref="I150:I155" si="17">IF(OR(AND(G150="Prov",H150="Sum"),(H150="PC Sum")),". . . . . . . . .00",IF(ISERR(G150*H150),"",IF(G150*H150=0,"",ROUND(G150*H150,2))))</f>
        <v/>
      </c>
    </row>
    <row r="151" ht="12" customHeight="1" spans="1:9">
      <c r="A151" s="397" t="s">
        <v>286</v>
      </c>
      <c r="B151" s="391">
        <v>216.31</v>
      </c>
      <c r="C151" s="483" t="s">
        <v>1215</v>
      </c>
      <c r="D151" s="476"/>
      <c r="E151" s="476"/>
      <c r="F151" s="487"/>
      <c r="G151" s="488"/>
      <c r="H151" s="341"/>
      <c r="I151" s="364" t="str">
        <f t="shared" si="17"/>
        <v/>
      </c>
    </row>
    <row r="152" ht="12" customHeight="1" spans="1:9">
      <c r="A152" s="397"/>
      <c r="B152" s="397"/>
      <c r="C152" s="476"/>
      <c r="D152" s="476"/>
      <c r="E152" s="476"/>
      <c r="F152" s="487"/>
      <c r="G152" s="488"/>
      <c r="H152" s="341"/>
      <c r="I152" s="364" t="str">
        <f t="shared" si="17"/>
        <v/>
      </c>
    </row>
    <row r="153" ht="12" customHeight="1" spans="1:9">
      <c r="A153" s="397"/>
      <c r="B153" s="397"/>
      <c r="C153" s="476" t="s">
        <v>287</v>
      </c>
      <c r="D153" s="476" t="s">
        <v>1216</v>
      </c>
      <c r="E153" s="476"/>
      <c r="F153" s="489" t="s">
        <v>394</v>
      </c>
      <c r="G153" s="488">
        <v>1</v>
      </c>
      <c r="H153" s="341"/>
      <c r="I153" s="364" t="str">
        <f t="shared" si="17"/>
        <v/>
      </c>
    </row>
    <row r="154" ht="12" customHeight="1" spans="1:9">
      <c r="A154" s="397"/>
      <c r="B154" s="397"/>
      <c r="C154" s="476"/>
      <c r="D154" s="476"/>
      <c r="E154" s="476"/>
      <c r="F154" s="487"/>
      <c r="G154" s="490"/>
      <c r="H154" s="491"/>
      <c r="I154" s="364" t="str">
        <f t="shared" si="17"/>
        <v/>
      </c>
    </row>
    <row r="155" ht="12" customHeight="1" spans="1:9">
      <c r="A155" s="397"/>
      <c r="B155" s="397"/>
      <c r="C155" s="476" t="s">
        <v>290</v>
      </c>
      <c r="D155" s="476" t="s">
        <v>1217</v>
      </c>
      <c r="E155" s="476"/>
      <c r="F155" s="489" t="s">
        <v>394</v>
      </c>
      <c r="G155" s="488">
        <v>1</v>
      </c>
      <c r="H155" s="341"/>
      <c r="I155" s="364" t="str">
        <f t="shared" si="17"/>
        <v/>
      </c>
    </row>
    <row r="156" ht="12" customHeight="1" spans="1:9">
      <c r="A156" s="397"/>
      <c r="B156" s="476"/>
      <c r="C156" s="498"/>
      <c r="D156" s="476"/>
      <c r="E156" s="476"/>
      <c r="F156" s="499"/>
      <c r="G156" s="500"/>
      <c r="H156" s="501"/>
      <c r="I156" s="364"/>
    </row>
    <row r="157" ht="12" customHeight="1" spans="1:9">
      <c r="A157" s="416"/>
      <c r="B157" s="424"/>
      <c r="C157" s="424"/>
      <c r="D157" s="424"/>
      <c r="E157" s="424"/>
      <c r="F157" s="496"/>
      <c r="G157" s="473"/>
      <c r="H157" s="368"/>
      <c r="I157" s="375"/>
    </row>
    <row r="158" ht="12" customHeight="1" spans="1:9">
      <c r="A158" s="400" t="s">
        <v>1212</v>
      </c>
      <c r="B158" s="15" t="s">
        <v>69</v>
      </c>
      <c r="C158" s="476"/>
      <c r="D158" s="476"/>
      <c r="E158" s="476"/>
      <c r="F158" s="477"/>
      <c r="G158" s="426"/>
      <c r="H158" s="324"/>
      <c r="I158" s="376"/>
    </row>
    <row r="159" ht="12" customHeight="1" spans="1:9">
      <c r="A159" s="422"/>
      <c r="B159" s="478"/>
      <c r="C159" s="478"/>
      <c r="D159" s="478"/>
      <c r="E159" s="478"/>
      <c r="F159" s="479"/>
      <c r="G159" s="430"/>
      <c r="H159" s="372"/>
      <c r="I159" s="377"/>
    </row>
    <row r="160" ht="12" customHeight="1" spans="1:9">
      <c r="A160" s="424"/>
      <c r="B160" s="424"/>
      <c r="C160" s="424"/>
      <c r="D160" s="424"/>
      <c r="E160" s="424"/>
      <c r="F160" s="496"/>
      <c r="G160" s="473"/>
      <c r="H160" s="368"/>
      <c r="I160" s="497"/>
    </row>
    <row r="161" ht="12" hidden="1" customHeight="1" spans="1:8">
      <c r="A161" s="476"/>
      <c r="B161" s="476"/>
      <c r="C161" s="476"/>
      <c r="D161" s="476"/>
      <c r="E161" s="476"/>
      <c r="F161" s="477"/>
      <c r="G161" s="426"/>
      <c r="H161" s="323"/>
    </row>
    <row r="162" ht="12" customHeight="1" spans="1:9">
      <c r="A162" s="478"/>
      <c r="B162" s="478"/>
      <c r="C162" s="478"/>
      <c r="D162" s="478"/>
      <c r="E162" s="478"/>
      <c r="F162" s="479"/>
      <c r="G162" s="430"/>
      <c r="H162" s="372"/>
      <c r="I162" s="359" t="s">
        <v>1209</v>
      </c>
    </row>
    <row r="163" ht="12" customHeight="1" spans="1:9">
      <c r="A163" s="389" t="s">
        <v>1</v>
      </c>
      <c r="B163" s="389"/>
      <c r="C163" s="480"/>
      <c r="D163" s="480"/>
      <c r="E163" s="480"/>
      <c r="F163" s="481"/>
      <c r="G163" s="465"/>
      <c r="H163" s="482"/>
      <c r="I163" s="494"/>
    </row>
    <row r="164" ht="12" customHeight="1" spans="1:9">
      <c r="A164" s="391" t="s">
        <v>8</v>
      </c>
      <c r="B164" s="391" t="s">
        <v>2</v>
      </c>
      <c r="C164" s="483"/>
      <c r="D164" s="483"/>
      <c r="E164" s="483" t="s">
        <v>3</v>
      </c>
      <c r="F164" s="484" t="s">
        <v>4</v>
      </c>
      <c r="G164" s="466" t="s">
        <v>276</v>
      </c>
      <c r="H164" s="332" t="s">
        <v>6</v>
      </c>
      <c r="I164" s="362" t="s">
        <v>7</v>
      </c>
    </row>
    <row r="165" ht="12" customHeight="1" spans="1:9">
      <c r="A165" s="394" t="s">
        <v>277</v>
      </c>
      <c r="B165" s="394" t="s">
        <v>9</v>
      </c>
      <c r="C165" s="485"/>
      <c r="D165" s="485"/>
      <c r="E165" s="485"/>
      <c r="F165" s="486"/>
      <c r="G165" s="467" t="s">
        <v>278</v>
      </c>
      <c r="H165" s="337"/>
      <c r="I165" s="363"/>
    </row>
    <row r="166" ht="12" customHeight="1" spans="1:9">
      <c r="A166" s="400"/>
      <c r="B166" s="400"/>
      <c r="C166" s="15"/>
      <c r="D166" s="15"/>
      <c r="E166" s="15"/>
      <c r="F166" s="425"/>
      <c r="G166" s="426"/>
      <c r="H166" s="324"/>
      <c r="I166" s="364"/>
    </row>
    <row r="167" ht="12" customHeight="1" spans="1:9">
      <c r="A167" s="400"/>
      <c r="B167" s="400"/>
      <c r="C167" s="15" t="s">
        <v>70</v>
      </c>
      <c r="D167" s="15"/>
      <c r="E167" s="15"/>
      <c r="F167" s="425"/>
      <c r="G167" s="426"/>
      <c r="H167" s="324"/>
      <c r="I167" s="436"/>
    </row>
    <row r="168" ht="12" customHeight="1" spans="1:9">
      <c r="A168" s="427"/>
      <c r="B168" s="427"/>
      <c r="C168" s="428"/>
      <c r="D168" s="428"/>
      <c r="E168" s="428"/>
      <c r="F168" s="429"/>
      <c r="G168" s="430"/>
      <c r="H168" s="372"/>
      <c r="I168" s="437"/>
    </row>
    <row r="169" ht="12" hidden="1" customHeight="1" spans="1:9">
      <c r="A169" s="397"/>
      <c r="B169" s="397"/>
      <c r="C169" s="476"/>
      <c r="D169" s="476"/>
      <c r="E169" s="476"/>
      <c r="F169" s="487"/>
      <c r="G169" s="488"/>
      <c r="H169" s="341"/>
      <c r="I169" s="364" t="str">
        <f t="shared" ref="I169:I174" si="18">IF(OR(AND(G169="Prov",H169="Sum"),(H169="PC Sum")),". . . . . . . . .00",IF(ISERR(G169*H169),"",IF(G169*H169=0,"",ROUND(G169*H169,2))))</f>
        <v/>
      </c>
    </row>
    <row r="170" ht="12" customHeight="1" spans="1:9">
      <c r="A170" s="397" t="s">
        <v>293</v>
      </c>
      <c r="B170" s="391">
        <v>216.32</v>
      </c>
      <c r="C170" s="483" t="s">
        <v>1219</v>
      </c>
      <c r="D170" s="476"/>
      <c r="E170" s="476"/>
      <c r="F170" s="487"/>
      <c r="G170" s="488"/>
      <c r="H170" s="341"/>
      <c r="I170" s="364" t="str">
        <f t="shared" si="18"/>
        <v/>
      </c>
    </row>
    <row r="171" ht="12" customHeight="1" spans="1:9">
      <c r="A171" s="397"/>
      <c r="B171" s="397"/>
      <c r="C171" s="476"/>
      <c r="D171" s="476"/>
      <c r="E171" s="476"/>
      <c r="F171" s="487"/>
      <c r="G171" s="468"/>
      <c r="H171" s="341"/>
      <c r="I171" s="364" t="str">
        <f t="shared" si="18"/>
        <v/>
      </c>
    </row>
    <row r="172" ht="12" customHeight="1" spans="1:9">
      <c r="A172" s="397"/>
      <c r="B172" s="397"/>
      <c r="C172" s="476" t="s">
        <v>287</v>
      </c>
      <c r="D172" s="321" t="s">
        <v>1220</v>
      </c>
      <c r="E172" s="476"/>
      <c r="F172" s="487"/>
      <c r="G172" s="468"/>
      <c r="H172" s="341"/>
      <c r="I172" s="364" t="str">
        <f t="shared" si="18"/>
        <v/>
      </c>
    </row>
    <row r="173" ht="12" customHeight="1" spans="1:9">
      <c r="A173" s="397"/>
      <c r="B173" s="397"/>
      <c r="C173" s="476"/>
      <c r="D173" s="321" t="s">
        <v>1253</v>
      </c>
      <c r="E173" s="476"/>
      <c r="F173" s="487"/>
      <c r="G173" s="468"/>
      <c r="H173" s="341"/>
      <c r="I173" s="364" t="str">
        <f t="shared" si="18"/>
        <v/>
      </c>
    </row>
    <row r="174" ht="12" customHeight="1" spans="1:9">
      <c r="A174" s="397"/>
      <c r="B174" s="397"/>
      <c r="C174" s="476"/>
      <c r="D174" s="321" t="s">
        <v>1254</v>
      </c>
      <c r="E174" s="476"/>
      <c r="F174" s="487" t="s">
        <v>292</v>
      </c>
      <c r="G174" s="468">
        <v>49</v>
      </c>
      <c r="H174" s="341"/>
      <c r="I174" s="364" t="str">
        <f t="shared" si="18"/>
        <v/>
      </c>
    </row>
    <row r="175" ht="12" customHeight="1" spans="1:9">
      <c r="A175" s="397"/>
      <c r="B175" s="391"/>
      <c r="C175" s="483"/>
      <c r="D175" s="476"/>
      <c r="E175" s="476"/>
      <c r="F175" s="487"/>
      <c r="G175" s="468"/>
      <c r="H175" s="355"/>
      <c r="I175" s="364"/>
    </row>
    <row r="176" ht="12" customHeight="1" spans="1:9">
      <c r="A176" s="397" t="s">
        <v>1222</v>
      </c>
      <c r="B176" s="391">
        <v>216.33</v>
      </c>
      <c r="C176" s="483" t="s">
        <v>1224</v>
      </c>
      <c r="D176" s="476"/>
      <c r="E176" s="476"/>
      <c r="F176" s="487"/>
      <c r="G176" s="468"/>
      <c r="H176" s="341"/>
      <c r="I176" s="364" t="str">
        <f t="shared" ref="I176:I180" si="19">IF(OR(AND(G176="Prov",H176="Sum"),(H176="PC Sum")),". . . . . . . . .00",IF(ISERR(G176*H176),"",IF(G176*H176=0,"",ROUND(G176*H176,2))))</f>
        <v/>
      </c>
    </row>
    <row r="177" ht="12" customHeight="1" spans="1:9">
      <c r="A177" s="397"/>
      <c r="B177" s="397"/>
      <c r="C177" s="476"/>
      <c r="D177" s="476"/>
      <c r="E177" s="476"/>
      <c r="F177" s="487"/>
      <c r="G177" s="468"/>
      <c r="H177" s="341"/>
      <c r="I177" s="364" t="str">
        <f t="shared" si="19"/>
        <v/>
      </c>
    </row>
    <row r="178" ht="12" customHeight="1" spans="1:9">
      <c r="A178" s="397"/>
      <c r="B178" s="397"/>
      <c r="C178" s="476" t="s">
        <v>287</v>
      </c>
      <c r="D178" s="321" t="s">
        <v>1220</v>
      </c>
      <c r="E178" s="476"/>
      <c r="F178" s="487"/>
      <c r="G178" s="468"/>
      <c r="H178" s="341"/>
      <c r="I178" s="364" t="str">
        <f t="shared" si="19"/>
        <v/>
      </c>
    </row>
    <row r="179" ht="12" customHeight="1" spans="1:9">
      <c r="A179" s="397"/>
      <c r="B179" s="397"/>
      <c r="C179" s="476"/>
      <c r="D179" s="321" t="s">
        <v>1253</v>
      </c>
      <c r="E179" s="476"/>
      <c r="F179" s="487"/>
      <c r="G179" s="468"/>
      <c r="H179" s="341"/>
      <c r="I179" s="364" t="str">
        <f t="shared" si="19"/>
        <v/>
      </c>
    </row>
    <row r="180" ht="12" customHeight="1" spans="1:9">
      <c r="A180" s="397"/>
      <c r="B180" s="397"/>
      <c r="C180" s="476"/>
      <c r="D180" s="321" t="s">
        <v>1254</v>
      </c>
      <c r="E180" s="476"/>
      <c r="F180" s="487" t="s">
        <v>292</v>
      </c>
      <c r="G180" s="468">
        <v>49</v>
      </c>
      <c r="H180" s="341"/>
      <c r="I180" s="364" t="str">
        <f t="shared" si="19"/>
        <v/>
      </c>
    </row>
    <row r="181" ht="12" customHeight="1" spans="1:9">
      <c r="A181" s="397"/>
      <c r="B181" s="391"/>
      <c r="C181" s="483"/>
      <c r="D181" s="476"/>
      <c r="E181" s="476"/>
      <c r="F181" s="487"/>
      <c r="G181" s="468"/>
      <c r="H181" s="341"/>
      <c r="I181" s="364"/>
    </row>
    <row r="182" ht="12" customHeight="1" spans="1:9">
      <c r="A182" s="397" t="s">
        <v>304</v>
      </c>
      <c r="B182" s="391">
        <v>216.34</v>
      </c>
      <c r="C182" s="483" t="s">
        <v>1226</v>
      </c>
      <c r="D182" s="476"/>
      <c r="E182" s="476"/>
      <c r="F182" s="487"/>
      <c r="G182" s="468"/>
      <c r="H182" s="341"/>
      <c r="I182" s="364" t="str">
        <f t="shared" ref="I182:I188" si="20">IF(OR(AND(G182="Prov",H182="Sum"),(H182="PC Sum")),". . . . . . . . .00",IF(ISERR(G182*H182),"",IF(G182*H182=0,"",ROUND(G182*H182,2))))</f>
        <v/>
      </c>
    </row>
    <row r="183" ht="12" customHeight="1" spans="1:9">
      <c r="A183" s="397"/>
      <c r="B183" s="397"/>
      <c r="C183" s="476"/>
      <c r="D183" s="476"/>
      <c r="E183" s="476"/>
      <c r="F183" s="487"/>
      <c r="G183" s="468"/>
      <c r="H183" s="341"/>
      <c r="I183" s="364" t="str">
        <f t="shared" si="20"/>
        <v/>
      </c>
    </row>
    <row r="184" ht="12" customHeight="1" spans="1:9">
      <c r="A184" s="397"/>
      <c r="B184" s="397"/>
      <c r="C184" s="476" t="s">
        <v>287</v>
      </c>
      <c r="D184" s="476" t="s">
        <v>1227</v>
      </c>
      <c r="E184" s="476"/>
      <c r="F184" s="487" t="s">
        <v>342</v>
      </c>
      <c r="G184" s="468">
        <v>45</v>
      </c>
      <c r="H184" s="341"/>
      <c r="I184" s="364" t="str">
        <f t="shared" si="20"/>
        <v/>
      </c>
    </row>
    <row r="185" ht="12" customHeight="1" spans="1:9">
      <c r="A185" s="397"/>
      <c r="B185" s="397"/>
      <c r="C185" s="476"/>
      <c r="D185" s="476"/>
      <c r="E185" s="476"/>
      <c r="F185" s="487"/>
      <c r="G185" s="468"/>
      <c r="H185" s="341"/>
      <c r="I185" s="364" t="str">
        <f t="shared" si="20"/>
        <v/>
      </c>
    </row>
    <row r="186" ht="12" customHeight="1" spans="1:9">
      <c r="A186" s="397"/>
      <c r="B186" s="397"/>
      <c r="C186" s="476" t="s">
        <v>290</v>
      </c>
      <c r="D186" s="476" t="s">
        <v>417</v>
      </c>
      <c r="E186" s="476"/>
      <c r="F186" s="487" t="s">
        <v>342</v>
      </c>
      <c r="G186" s="468">
        <v>22</v>
      </c>
      <c r="H186" s="341"/>
      <c r="I186" s="364" t="str">
        <f t="shared" si="20"/>
        <v/>
      </c>
    </row>
    <row r="187" ht="12" customHeight="1" spans="1:9">
      <c r="A187" s="397"/>
      <c r="B187" s="397"/>
      <c r="C187" s="476"/>
      <c r="D187" s="476"/>
      <c r="E187" s="476"/>
      <c r="F187" s="487"/>
      <c r="G187" s="468"/>
      <c r="H187" s="341"/>
      <c r="I187" s="364" t="str">
        <f t="shared" si="20"/>
        <v/>
      </c>
    </row>
    <row r="188" ht="12" customHeight="1" spans="1:9">
      <c r="A188" s="397"/>
      <c r="B188" s="397"/>
      <c r="C188" s="476" t="s">
        <v>322</v>
      </c>
      <c r="D188" s="476" t="s">
        <v>418</v>
      </c>
      <c r="E188" s="476"/>
      <c r="F188" s="487" t="s">
        <v>342</v>
      </c>
      <c r="G188" s="468">
        <v>7</v>
      </c>
      <c r="H188" s="341"/>
      <c r="I188" s="364" t="str">
        <f t="shared" si="20"/>
        <v/>
      </c>
    </row>
    <row r="189" ht="12" customHeight="1" spans="1:9">
      <c r="A189" s="400"/>
      <c r="B189" s="400"/>
      <c r="C189" s="15"/>
      <c r="D189" s="15"/>
      <c r="E189" s="476"/>
      <c r="F189" s="487"/>
      <c r="G189" s="468"/>
      <c r="H189" s="324"/>
      <c r="I189" s="502"/>
    </row>
    <row r="190" ht="12" customHeight="1" spans="1:9">
      <c r="A190" s="397" t="s">
        <v>310</v>
      </c>
      <c r="B190" s="391">
        <v>216.35</v>
      </c>
      <c r="C190" s="483" t="s">
        <v>1255</v>
      </c>
      <c r="D190" s="476"/>
      <c r="E190" s="476"/>
      <c r="F190" s="487"/>
      <c r="G190" s="488"/>
      <c r="H190" s="341"/>
      <c r="I190" s="364" t="str">
        <f t="shared" ref="I190:I191" si="21">IF(OR(AND(G190="Prov",H190="Sum"),(H190="PC Sum")),". . . . . . . . .00",IF(ISERR(G190*H190),"",IF(G190*H190=0,"",ROUND(G190*H190,2))))</f>
        <v/>
      </c>
    </row>
    <row r="191" ht="12" customHeight="1" spans="1:9">
      <c r="A191" s="397"/>
      <c r="B191" s="391"/>
      <c r="C191" s="483" t="s">
        <v>1230</v>
      </c>
      <c r="D191" s="476"/>
      <c r="E191" s="476"/>
      <c r="F191" s="489" t="s">
        <v>1151</v>
      </c>
      <c r="G191" s="492">
        <v>1</v>
      </c>
      <c r="H191" s="355">
        <v>20000</v>
      </c>
      <c r="I191" s="364">
        <f t="shared" si="21"/>
        <v>20000</v>
      </c>
    </row>
    <row r="192" ht="12" customHeight="1" spans="1:9">
      <c r="A192" s="397"/>
      <c r="B192" s="391"/>
      <c r="C192" s="483"/>
      <c r="D192" s="476"/>
      <c r="E192" s="476"/>
      <c r="F192" s="487"/>
      <c r="G192" s="488"/>
      <c r="H192" s="355"/>
      <c r="I192" s="364" t="str">
        <f t="shared" ref="I192:I194" si="22">IF(OR(AND(G192="Prov",H192="Sum"),(H192="PC Sum")),". . . . . . . . .00",IF(ISERR(G192*H192),"",IF(G192*H192=0,"",ROUND(G192*H192,2))))</f>
        <v/>
      </c>
    </row>
    <row r="193" ht="12" customHeight="1" spans="1:9">
      <c r="A193" s="397" t="s">
        <v>1231</v>
      </c>
      <c r="B193" s="391">
        <v>216.36</v>
      </c>
      <c r="C193" s="483" t="s">
        <v>1233</v>
      </c>
      <c r="D193" s="476"/>
      <c r="E193" s="476"/>
      <c r="F193" s="487"/>
      <c r="G193" s="488"/>
      <c r="H193" s="355"/>
      <c r="I193" s="364" t="str">
        <f t="shared" si="22"/>
        <v/>
      </c>
    </row>
    <row r="194" ht="12" customHeight="1" spans="1:9">
      <c r="A194" s="397"/>
      <c r="B194" s="391"/>
      <c r="C194" s="483" t="s">
        <v>1234</v>
      </c>
      <c r="D194" s="476"/>
      <c r="E194" s="476"/>
      <c r="F194" s="487"/>
      <c r="G194" s="488"/>
      <c r="H194" s="355"/>
      <c r="I194" s="364" t="str">
        <f t="shared" si="22"/>
        <v/>
      </c>
    </row>
    <row r="195" ht="12" customHeight="1" spans="1:9">
      <c r="A195" s="397"/>
      <c r="B195" s="391"/>
      <c r="C195" s="483"/>
      <c r="D195" s="476"/>
      <c r="E195" s="476"/>
      <c r="F195" s="487"/>
      <c r="G195" s="468"/>
      <c r="H195" s="341"/>
      <c r="I195" s="364"/>
    </row>
    <row r="196" ht="12" customHeight="1" spans="1:9">
      <c r="A196" s="397"/>
      <c r="B196" s="391"/>
      <c r="C196" s="476" t="s">
        <v>287</v>
      </c>
      <c r="D196" s="476" t="s">
        <v>1256</v>
      </c>
      <c r="E196" s="476"/>
      <c r="F196" s="487"/>
      <c r="G196" s="488"/>
      <c r="H196" s="355"/>
      <c r="I196" s="364" t="str">
        <f t="shared" ref="I196:I198" si="23">IF(OR(AND(G196="Prov",H196="Sum"),(H196="PC Sum")),". . . . . . . . .00",IF(ISERR(G196*H196),"",IF(G196*H196=0,"",ROUND(G196*H196,2))))</f>
        <v/>
      </c>
    </row>
    <row r="197" ht="12" customHeight="1" spans="1:9">
      <c r="A197" s="397"/>
      <c r="B197" s="391"/>
      <c r="C197" s="476"/>
      <c r="D197" s="15" t="s">
        <v>1257</v>
      </c>
      <c r="E197" s="476"/>
      <c r="F197" s="487"/>
      <c r="G197" s="488"/>
      <c r="H197" s="355"/>
      <c r="I197" s="364" t="str">
        <f t="shared" si="23"/>
        <v/>
      </c>
    </row>
    <row r="198" ht="12" customHeight="1" spans="1:9">
      <c r="A198" s="397"/>
      <c r="B198" s="391"/>
      <c r="C198" s="476"/>
      <c r="D198" s="476" t="s">
        <v>1258</v>
      </c>
      <c r="E198" s="476"/>
      <c r="F198" s="489" t="s">
        <v>394</v>
      </c>
      <c r="G198" s="488">
        <v>1</v>
      </c>
      <c r="H198" s="355"/>
      <c r="I198" s="364" t="str">
        <f t="shared" si="23"/>
        <v/>
      </c>
    </row>
    <row r="199" ht="12" customHeight="1" spans="1:9">
      <c r="A199" s="397"/>
      <c r="B199" s="391"/>
      <c r="C199" s="476"/>
      <c r="D199" s="476"/>
      <c r="E199" s="476"/>
      <c r="F199" s="489"/>
      <c r="G199" s="488"/>
      <c r="H199" s="355"/>
      <c r="I199" s="364"/>
    </row>
    <row r="200" ht="12" customHeight="1" spans="1:9">
      <c r="A200" s="397"/>
      <c r="B200" s="391"/>
      <c r="C200" s="476" t="s">
        <v>290</v>
      </c>
      <c r="D200" s="476" t="s">
        <v>1237</v>
      </c>
      <c r="E200" s="476"/>
      <c r="F200" s="487" t="s">
        <v>1238</v>
      </c>
      <c r="G200" s="468">
        <v>2</v>
      </c>
      <c r="H200" s="355"/>
      <c r="I200" s="364" t="str">
        <f t="shared" ref="I200:I202" si="24">IF(OR(AND(G200="Prov",H200="Sum"),(H200="PC Sum")),". . . . . . . . .00",IF(ISERR(G200*H200),"",IF(G200*H200=0,"",ROUND(G200*H200,2))))</f>
        <v/>
      </c>
    </row>
    <row r="201" ht="12" customHeight="1" spans="1:9">
      <c r="A201" s="397"/>
      <c r="B201" s="391"/>
      <c r="C201" s="476"/>
      <c r="D201" s="476"/>
      <c r="E201" s="476"/>
      <c r="F201" s="487"/>
      <c r="G201" s="468"/>
      <c r="H201" s="355"/>
      <c r="I201" s="364" t="str">
        <f t="shared" si="24"/>
        <v/>
      </c>
    </row>
    <row r="202" ht="12" customHeight="1" spans="1:9">
      <c r="A202" s="397"/>
      <c r="B202" s="391"/>
      <c r="C202" s="476" t="s">
        <v>322</v>
      </c>
      <c r="D202" s="476" t="s">
        <v>1239</v>
      </c>
      <c r="E202" s="476"/>
      <c r="F202" s="487" t="s">
        <v>342</v>
      </c>
      <c r="G202" s="493">
        <v>34</v>
      </c>
      <c r="H202" s="341"/>
      <c r="I202" s="364" t="str">
        <f t="shared" si="24"/>
        <v/>
      </c>
    </row>
    <row r="203" ht="12" customHeight="1" spans="1:9">
      <c r="A203" s="397"/>
      <c r="B203" s="391"/>
      <c r="C203" s="476"/>
      <c r="D203" s="476"/>
      <c r="E203" s="476"/>
      <c r="F203" s="487"/>
      <c r="G203" s="488"/>
      <c r="H203" s="324"/>
      <c r="I203" s="364"/>
    </row>
    <row r="204" ht="12" customHeight="1" spans="1:9">
      <c r="A204" s="397" t="s">
        <v>343</v>
      </c>
      <c r="B204" s="391">
        <v>216.37</v>
      </c>
      <c r="C204" s="483" t="s">
        <v>1249</v>
      </c>
      <c r="D204" s="476"/>
      <c r="E204" s="476"/>
      <c r="F204" s="487"/>
      <c r="G204" s="468"/>
      <c r="H204" s="324"/>
      <c r="I204" s="364"/>
    </row>
    <row r="205" ht="12" customHeight="1" spans="1:9">
      <c r="A205" s="397"/>
      <c r="B205" s="391"/>
      <c r="C205" s="483" t="s">
        <v>1250</v>
      </c>
      <c r="D205" s="476"/>
      <c r="E205" s="476"/>
      <c r="F205" s="487"/>
      <c r="G205" s="468"/>
      <c r="H205" s="324"/>
      <c r="I205" s="364"/>
    </row>
    <row r="206" ht="12" customHeight="1" spans="1:9">
      <c r="A206" s="397"/>
      <c r="B206" s="391"/>
      <c r="C206" s="483" t="s">
        <v>1259</v>
      </c>
      <c r="D206" s="476"/>
      <c r="E206" s="476"/>
      <c r="F206" s="487" t="s">
        <v>1243</v>
      </c>
      <c r="G206" s="468">
        <v>40</v>
      </c>
      <c r="H206" s="324"/>
      <c r="I206" s="364"/>
    </row>
    <row r="207" ht="12" customHeight="1" spans="1:9">
      <c r="A207" s="397"/>
      <c r="B207" s="391"/>
      <c r="C207" s="483"/>
      <c r="D207" s="476"/>
      <c r="E207" s="476"/>
      <c r="F207" s="487"/>
      <c r="G207" s="468"/>
      <c r="H207" s="324"/>
      <c r="I207" s="364"/>
    </row>
    <row r="208" ht="12" customHeight="1" spans="1:9">
      <c r="A208" s="397"/>
      <c r="B208" s="397"/>
      <c r="C208" s="402" t="s">
        <v>1260</v>
      </c>
      <c r="D208" s="476"/>
      <c r="E208" s="476"/>
      <c r="F208" s="487"/>
      <c r="G208" s="488"/>
      <c r="H208" s="341"/>
      <c r="I208" s="364"/>
    </row>
    <row r="209" ht="12" customHeight="1" spans="1:9">
      <c r="A209" s="397"/>
      <c r="B209" s="397"/>
      <c r="C209" s="476"/>
      <c r="D209" s="476"/>
      <c r="E209" s="476"/>
      <c r="F209" s="487"/>
      <c r="G209" s="488"/>
      <c r="H209" s="341"/>
      <c r="I209" s="364" t="str">
        <f t="shared" ref="I209:I226" si="25">IF(OR(AND(G209="Prov",H209="Sum"),(H209="PC Sum")),". . . . . . . . .00",IF(ISERR(G209*H209),"",IF(G209*H209=0,"",ROUND(G209*H209,2))))</f>
        <v/>
      </c>
    </row>
    <row r="210" ht="12" customHeight="1" spans="1:9">
      <c r="A210" s="397" t="s">
        <v>286</v>
      </c>
      <c r="B210" s="391">
        <v>216.41</v>
      </c>
      <c r="C210" s="483" t="s">
        <v>1215</v>
      </c>
      <c r="D210" s="476"/>
      <c r="E210" s="476"/>
      <c r="F210" s="487"/>
      <c r="G210" s="488"/>
      <c r="H210" s="341"/>
      <c r="I210" s="364" t="str">
        <f t="shared" si="25"/>
        <v/>
      </c>
    </row>
    <row r="211" ht="12" customHeight="1" spans="1:9">
      <c r="A211" s="397"/>
      <c r="B211" s="397"/>
      <c r="C211" s="476"/>
      <c r="D211" s="476"/>
      <c r="E211" s="476"/>
      <c r="F211" s="487"/>
      <c r="G211" s="488"/>
      <c r="H211" s="341"/>
      <c r="I211" s="364" t="str">
        <f t="shared" si="25"/>
        <v/>
      </c>
    </row>
    <row r="212" ht="12" customHeight="1" spans="1:9">
      <c r="A212" s="397"/>
      <c r="B212" s="397"/>
      <c r="C212" s="476" t="s">
        <v>287</v>
      </c>
      <c r="D212" s="476" t="s">
        <v>1216</v>
      </c>
      <c r="E212" s="476"/>
      <c r="F212" s="489" t="s">
        <v>394</v>
      </c>
      <c r="G212" s="488">
        <v>1</v>
      </c>
      <c r="H212" s="341"/>
      <c r="I212" s="364" t="str">
        <f t="shared" si="25"/>
        <v/>
      </c>
    </row>
    <row r="213" ht="12" customHeight="1" spans="1:9">
      <c r="A213" s="397"/>
      <c r="B213" s="397"/>
      <c r="C213" s="476"/>
      <c r="D213" s="476"/>
      <c r="E213" s="476"/>
      <c r="F213" s="487"/>
      <c r="G213" s="490"/>
      <c r="H213" s="491"/>
      <c r="I213" s="364" t="str">
        <f t="shared" si="25"/>
        <v/>
      </c>
    </row>
    <row r="214" ht="12" customHeight="1" spans="1:9">
      <c r="A214" s="397"/>
      <c r="B214" s="397"/>
      <c r="C214" s="476" t="s">
        <v>290</v>
      </c>
      <c r="D214" s="476" t="s">
        <v>1217</v>
      </c>
      <c r="E214" s="476"/>
      <c r="F214" s="489" t="s">
        <v>394</v>
      </c>
      <c r="G214" s="488">
        <v>1</v>
      </c>
      <c r="H214" s="341"/>
      <c r="I214" s="364" t="str">
        <f t="shared" si="25"/>
        <v/>
      </c>
    </row>
    <row r="215" ht="12" customHeight="1" spans="1:9">
      <c r="A215" s="397"/>
      <c r="B215" s="397"/>
      <c r="C215" s="476"/>
      <c r="D215" s="476"/>
      <c r="E215" s="476"/>
      <c r="F215" s="487"/>
      <c r="G215" s="488"/>
      <c r="H215" s="341"/>
      <c r="I215" s="364" t="str">
        <f t="shared" si="25"/>
        <v/>
      </c>
    </row>
    <row r="216" ht="12" customHeight="1" spans="1:9">
      <c r="A216" s="397" t="s">
        <v>293</v>
      </c>
      <c r="B216" s="391">
        <v>216.42</v>
      </c>
      <c r="C216" s="483" t="s">
        <v>1219</v>
      </c>
      <c r="D216" s="476"/>
      <c r="E216" s="476"/>
      <c r="F216" s="487"/>
      <c r="G216" s="488"/>
      <c r="H216" s="341"/>
      <c r="I216" s="364" t="str">
        <f t="shared" si="25"/>
        <v/>
      </c>
    </row>
    <row r="217" ht="12" customHeight="1" spans="1:9">
      <c r="A217" s="397"/>
      <c r="B217" s="397"/>
      <c r="C217" s="476"/>
      <c r="D217" s="476"/>
      <c r="E217" s="476"/>
      <c r="F217" s="487"/>
      <c r="G217" s="468"/>
      <c r="H217" s="341"/>
      <c r="I217" s="364" t="str">
        <f t="shared" si="25"/>
        <v/>
      </c>
    </row>
    <row r="218" ht="12" customHeight="1" spans="1:9">
      <c r="A218" s="397"/>
      <c r="B218" s="397"/>
      <c r="C218" s="476" t="s">
        <v>287</v>
      </c>
      <c r="D218" s="321" t="s">
        <v>1220</v>
      </c>
      <c r="E218" s="476"/>
      <c r="F218" s="487"/>
      <c r="G218" s="468"/>
      <c r="H218" s="341"/>
      <c r="I218" s="364" t="str">
        <f t="shared" si="25"/>
        <v/>
      </c>
    </row>
    <row r="219" ht="12" customHeight="1" spans="1:9">
      <c r="A219" s="397"/>
      <c r="B219" s="397"/>
      <c r="C219" s="476"/>
      <c r="D219" s="321" t="s">
        <v>1253</v>
      </c>
      <c r="E219" s="476"/>
      <c r="F219" s="487"/>
      <c r="G219" s="468"/>
      <c r="H219" s="341"/>
      <c r="I219" s="364" t="str">
        <f t="shared" si="25"/>
        <v/>
      </c>
    </row>
    <row r="220" ht="12" customHeight="1" spans="1:9">
      <c r="A220" s="397"/>
      <c r="B220" s="397"/>
      <c r="C220" s="476"/>
      <c r="D220" s="321" t="s">
        <v>1254</v>
      </c>
      <c r="E220" s="476"/>
      <c r="F220" s="487" t="s">
        <v>292</v>
      </c>
      <c r="G220" s="468">
        <v>52</v>
      </c>
      <c r="H220" s="341"/>
      <c r="I220" s="364" t="str">
        <f t="shared" si="25"/>
        <v/>
      </c>
    </row>
    <row r="221" ht="12" customHeight="1" spans="1:9">
      <c r="A221" s="397"/>
      <c r="B221" s="397"/>
      <c r="C221" s="476"/>
      <c r="D221" s="321"/>
      <c r="E221" s="476"/>
      <c r="F221" s="487"/>
      <c r="G221" s="468"/>
      <c r="H221" s="341"/>
      <c r="I221" s="364"/>
    </row>
    <row r="222" ht="12" customHeight="1" spans="1:9">
      <c r="A222" s="397" t="s">
        <v>1222</v>
      </c>
      <c r="B222" s="391">
        <v>216.43</v>
      </c>
      <c r="C222" s="483" t="s">
        <v>1224</v>
      </c>
      <c r="D222" s="476"/>
      <c r="E222" s="476"/>
      <c r="F222" s="487"/>
      <c r="G222" s="468"/>
      <c r="H222" s="341"/>
      <c r="I222" s="364" t="str">
        <f t="shared" si="25"/>
        <v/>
      </c>
    </row>
    <row r="223" ht="12" customHeight="1" spans="1:9">
      <c r="A223" s="397"/>
      <c r="B223" s="397"/>
      <c r="C223" s="476"/>
      <c r="D223" s="476"/>
      <c r="E223" s="476"/>
      <c r="F223" s="487"/>
      <c r="G223" s="468"/>
      <c r="H223" s="341"/>
      <c r="I223" s="364" t="str">
        <f t="shared" si="25"/>
        <v/>
      </c>
    </row>
    <row r="224" ht="12" customHeight="1" spans="1:9">
      <c r="A224" s="397"/>
      <c r="B224" s="397"/>
      <c r="C224" s="476" t="s">
        <v>287</v>
      </c>
      <c r="D224" s="321" t="s">
        <v>1220</v>
      </c>
      <c r="E224" s="476"/>
      <c r="F224" s="487"/>
      <c r="G224" s="468"/>
      <c r="H224" s="341"/>
      <c r="I224" s="364" t="str">
        <f t="shared" si="25"/>
        <v/>
      </c>
    </row>
    <row r="225" ht="12" customHeight="1" spans="1:9">
      <c r="A225" s="397"/>
      <c r="B225" s="397"/>
      <c r="C225" s="476"/>
      <c r="D225" s="321" t="s">
        <v>1253</v>
      </c>
      <c r="E225" s="476"/>
      <c r="F225" s="487"/>
      <c r="G225" s="468"/>
      <c r="H225" s="341"/>
      <c r="I225" s="364" t="str">
        <f t="shared" si="25"/>
        <v/>
      </c>
    </row>
    <row r="226" ht="12" customHeight="1" spans="1:9">
      <c r="A226" s="397"/>
      <c r="B226" s="397"/>
      <c r="C226" s="476"/>
      <c r="D226" s="321" t="s">
        <v>1254</v>
      </c>
      <c r="E226" s="476"/>
      <c r="F226" s="487" t="s">
        <v>292</v>
      </c>
      <c r="G226" s="468">
        <v>52</v>
      </c>
      <c r="H226" s="341"/>
      <c r="I226" s="364" t="str">
        <f t="shared" si="25"/>
        <v/>
      </c>
    </row>
    <row r="227" ht="12" customHeight="1" spans="1:9">
      <c r="A227" s="397"/>
      <c r="B227" s="397"/>
      <c r="C227" s="476"/>
      <c r="D227" s="321"/>
      <c r="E227" s="476"/>
      <c r="F227" s="487"/>
      <c r="G227" s="468"/>
      <c r="H227" s="341"/>
      <c r="I227" s="364"/>
    </row>
    <row r="228" ht="12" customHeight="1" spans="1:9">
      <c r="A228" s="397" t="s">
        <v>304</v>
      </c>
      <c r="B228" s="391">
        <v>216.44</v>
      </c>
      <c r="C228" s="483" t="s">
        <v>1226</v>
      </c>
      <c r="D228" s="476"/>
      <c r="E228" s="476"/>
      <c r="F228" s="487"/>
      <c r="G228" s="468"/>
      <c r="H228" s="341"/>
      <c r="I228" s="364" t="str">
        <f t="shared" ref="I228:I234" si="26">IF(OR(AND(G228="Prov",H228="Sum"),(H228="PC Sum")),". . . . . . . . .00",IF(ISERR(G228*H228),"",IF(G228*H228=0,"",ROUND(G228*H228,2))))</f>
        <v/>
      </c>
    </row>
    <row r="229" ht="12" customHeight="1" spans="1:9">
      <c r="A229" s="397"/>
      <c r="B229" s="397"/>
      <c r="C229" s="476"/>
      <c r="D229" s="476"/>
      <c r="E229" s="476"/>
      <c r="F229" s="487"/>
      <c r="G229" s="468"/>
      <c r="H229" s="341"/>
      <c r="I229" s="364" t="str">
        <f t="shared" si="26"/>
        <v/>
      </c>
    </row>
    <row r="230" ht="12" customHeight="1" spans="1:9">
      <c r="A230" s="397"/>
      <c r="B230" s="397"/>
      <c r="C230" s="476" t="s">
        <v>287</v>
      </c>
      <c r="D230" s="476" t="s">
        <v>1227</v>
      </c>
      <c r="E230" s="476"/>
      <c r="F230" s="487" t="s">
        <v>342</v>
      </c>
      <c r="G230" s="468">
        <v>47</v>
      </c>
      <c r="H230" s="341"/>
      <c r="I230" s="364" t="str">
        <f t="shared" si="26"/>
        <v/>
      </c>
    </row>
    <row r="231" ht="12" customHeight="1" spans="1:9">
      <c r="A231" s="397"/>
      <c r="B231" s="397"/>
      <c r="C231" s="476"/>
      <c r="D231" s="476"/>
      <c r="E231" s="476"/>
      <c r="F231" s="487"/>
      <c r="G231" s="468"/>
      <c r="H231" s="341"/>
      <c r="I231" s="364" t="str">
        <f t="shared" si="26"/>
        <v/>
      </c>
    </row>
    <row r="232" ht="12" customHeight="1" spans="1:9">
      <c r="A232" s="397"/>
      <c r="B232" s="397"/>
      <c r="C232" s="476" t="s">
        <v>290</v>
      </c>
      <c r="D232" s="476" t="s">
        <v>417</v>
      </c>
      <c r="E232" s="476"/>
      <c r="F232" s="487" t="s">
        <v>342</v>
      </c>
      <c r="G232" s="468">
        <v>23</v>
      </c>
      <c r="H232" s="341"/>
      <c r="I232" s="364" t="str">
        <f t="shared" si="26"/>
        <v/>
      </c>
    </row>
    <row r="233" ht="12" customHeight="1" spans="1:9">
      <c r="A233" s="397"/>
      <c r="B233" s="397"/>
      <c r="C233" s="476"/>
      <c r="D233" s="476"/>
      <c r="E233" s="476"/>
      <c r="F233" s="487"/>
      <c r="G233" s="468"/>
      <c r="H233" s="341"/>
      <c r="I233" s="364" t="str">
        <f t="shared" si="26"/>
        <v/>
      </c>
    </row>
    <row r="234" ht="12" customHeight="1" spans="1:9">
      <c r="A234" s="397"/>
      <c r="B234" s="397"/>
      <c r="C234" s="476" t="s">
        <v>322</v>
      </c>
      <c r="D234" s="476" t="s">
        <v>418</v>
      </c>
      <c r="E234" s="476"/>
      <c r="F234" s="487" t="s">
        <v>342</v>
      </c>
      <c r="G234" s="468">
        <v>8</v>
      </c>
      <c r="H234" s="341"/>
      <c r="I234" s="364" t="str">
        <f t="shared" si="26"/>
        <v/>
      </c>
    </row>
    <row r="235" ht="12" hidden="1" customHeight="1" spans="1:9">
      <c r="A235" s="397"/>
      <c r="B235" s="397"/>
      <c r="C235" s="476"/>
      <c r="D235" s="476"/>
      <c r="E235" s="476"/>
      <c r="F235" s="487"/>
      <c r="G235" s="468"/>
      <c r="H235" s="341"/>
      <c r="I235" s="364"/>
    </row>
    <row r="236" ht="12" customHeight="1" spans="1:9">
      <c r="A236" s="397"/>
      <c r="B236" s="397"/>
      <c r="C236" s="476"/>
      <c r="D236" s="321"/>
      <c r="E236" s="476"/>
      <c r="F236" s="487"/>
      <c r="G236" s="468"/>
      <c r="H236" s="341"/>
      <c r="I236" s="364"/>
    </row>
    <row r="237" ht="12" customHeight="1" spans="1:9">
      <c r="A237" s="416"/>
      <c r="B237" s="424"/>
      <c r="C237" s="424"/>
      <c r="D237" s="424"/>
      <c r="E237" s="424"/>
      <c r="F237" s="496"/>
      <c r="G237" s="473"/>
      <c r="H237" s="368"/>
      <c r="I237" s="375"/>
    </row>
    <row r="238" ht="12" customHeight="1" spans="1:9">
      <c r="A238" s="400" t="s">
        <v>1212</v>
      </c>
      <c r="B238" s="15" t="s">
        <v>69</v>
      </c>
      <c r="C238" s="476"/>
      <c r="D238" s="476"/>
      <c r="E238" s="476"/>
      <c r="F238" s="477"/>
      <c r="G238" s="426"/>
      <c r="H238" s="324"/>
      <c r="I238" s="376"/>
    </row>
    <row r="239" ht="12" customHeight="1" spans="1:9">
      <c r="A239" s="422"/>
      <c r="B239" s="478"/>
      <c r="C239" s="478"/>
      <c r="D239" s="478"/>
      <c r="E239" s="478"/>
      <c r="F239" s="479"/>
      <c r="G239" s="430"/>
      <c r="H239" s="372"/>
      <c r="I239" s="377"/>
    </row>
    <row r="240" ht="12" customHeight="1" spans="1:9">
      <c r="A240" s="424"/>
      <c r="B240" s="424"/>
      <c r="C240" s="424"/>
      <c r="D240" s="424"/>
      <c r="E240" s="424"/>
      <c r="F240" s="496"/>
      <c r="G240" s="473"/>
      <c r="H240" s="368"/>
      <c r="I240" s="497"/>
    </row>
    <row r="241" ht="12" hidden="1" customHeight="1" spans="1:8">
      <c r="A241" s="476"/>
      <c r="B241" s="476"/>
      <c r="C241" s="476"/>
      <c r="D241" s="476"/>
      <c r="E241" s="476"/>
      <c r="F241" s="477"/>
      <c r="G241" s="426"/>
      <c r="H241" s="323"/>
    </row>
    <row r="242" ht="12" customHeight="1" spans="1:9">
      <c r="A242" s="478"/>
      <c r="B242" s="478"/>
      <c r="C242" s="478"/>
      <c r="D242" s="478"/>
      <c r="E242" s="478"/>
      <c r="F242" s="479"/>
      <c r="G242" s="430"/>
      <c r="H242" s="503"/>
      <c r="I242" s="359" t="s">
        <v>1209</v>
      </c>
    </row>
    <row r="243" ht="12" customHeight="1" spans="1:9">
      <c r="A243" s="389" t="s">
        <v>1</v>
      </c>
      <c r="B243" s="389"/>
      <c r="C243" s="480"/>
      <c r="D243" s="480"/>
      <c r="E243" s="480"/>
      <c r="F243" s="481"/>
      <c r="G243" s="465"/>
      <c r="H243" s="482"/>
      <c r="I243" s="494"/>
    </row>
    <row r="244" ht="12" customHeight="1" spans="1:9">
      <c r="A244" s="391" t="s">
        <v>8</v>
      </c>
      <c r="B244" s="391" t="s">
        <v>2</v>
      </c>
      <c r="C244" s="483"/>
      <c r="D244" s="483"/>
      <c r="E244" s="483" t="s">
        <v>3</v>
      </c>
      <c r="F244" s="484" t="s">
        <v>4</v>
      </c>
      <c r="G244" s="466" t="s">
        <v>276</v>
      </c>
      <c r="H244" s="332" t="s">
        <v>6</v>
      </c>
      <c r="I244" s="362" t="s">
        <v>7</v>
      </c>
    </row>
    <row r="245" ht="12" customHeight="1" spans="1:9">
      <c r="A245" s="394" t="s">
        <v>277</v>
      </c>
      <c r="B245" s="394" t="s">
        <v>9</v>
      </c>
      <c r="C245" s="485"/>
      <c r="D245" s="485"/>
      <c r="E245" s="485"/>
      <c r="F245" s="486"/>
      <c r="G245" s="467" t="s">
        <v>278</v>
      </c>
      <c r="H245" s="337"/>
      <c r="I245" s="363"/>
    </row>
    <row r="246" ht="12" customHeight="1" spans="1:9">
      <c r="A246" s="400"/>
      <c r="B246" s="400"/>
      <c r="C246" s="15"/>
      <c r="D246" s="15"/>
      <c r="E246" s="15"/>
      <c r="F246" s="425"/>
      <c r="G246" s="426"/>
      <c r="H246" s="324"/>
      <c r="I246" s="364"/>
    </row>
    <row r="247" ht="12" customHeight="1" spans="1:9">
      <c r="A247" s="400"/>
      <c r="B247" s="400"/>
      <c r="C247" s="15" t="s">
        <v>70</v>
      </c>
      <c r="D247" s="15"/>
      <c r="E247" s="15"/>
      <c r="F247" s="425"/>
      <c r="G247" s="426"/>
      <c r="H247" s="324"/>
      <c r="I247" s="436"/>
    </row>
    <row r="248" ht="12" customHeight="1" spans="1:9">
      <c r="A248" s="427"/>
      <c r="B248" s="427"/>
      <c r="C248" s="428"/>
      <c r="D248" s="428"/>
      <c r="E248" s="428"/>
      <c r="F248" s="429"/>
      <c r="G248" s="430"/>
      <c r="H248" s="372"/>
      <c r="I248" s="437"/>
    </row>
    <row r="249" ht="12" hidden="1" customHeight="1" spans="1:9">
      <c r="A249" s="397"/>
      <c r="B249" s="391"/>
      <c r="C249" s="483"/>
      <c r="D249" s="476"/>
      <c r="E249" s="476"/>
      <c r="F249" s="487"/>
      <c r="G249" s="468"/>
      <c r="H249" s="341"/>
      <c r="I249" s="364"/>
    </row>
    <row r="250" ht="12" customHeight="1" spans="1:9">
      <c r="A250" s="397" t="s">
        <v>310</v>
      </c>
      <c r="B250" s="391">
        <v>216.45</v>
      </c>
      <c r="C250" s="483" t="s">
        <v>1261</v>
      </c>
      <c r="D250" s="476"/>
      <c r="E250" s="476"/>
      <c r="F250" s="487"/>
      <c r="G250" s="488"/>
      <c r="H250" s="341"/>
      <c r="I250" s="364" t="str">
        <f t="shared" ref="I250:I251" si="27">IF(OR(AND(G250="Prov",H250="Sum"),(H250="PC Sum")),". . . . . . . . .00",IF(ISERR(G250*H250),"",IF(G250*H250=0,"",ROUND(G250*H250,2))))</f>
        <v/>
      </c>
    </row>
    <row r="251" ht="12" customHeight="1" spans="1:9">
      <c r="A251" s="397"/>
      <c r="B251" s="391"/>
      <c r="C251" s="483" t="s">
        <v>1230</v>
      </c>
      <c r="D251" s="476"/>
      <c r="E251" s="476"/>
      <c r="F251" s="489" t="s">
        <v>1151</v>
      </c>
      <c r="G251" s="492">
        <v>1</v>
      </c>
      <c r="H251" s="355">
        <v>20000</v>
      </c>
      <c r="I251" s="364">
        <f t="shared" si="27"/>
        <v>20000</v>
      </c>
    </row>
    <row r="252" ht="12" customHeight="1" spans="1:9">
      <c r="A252" s="397"/>
      <c r="B252" s="391"/>
      <c r="C252" s="483"/>
      <c r="D252" s="476"/>
      <c r="E252" s="476"/>
      <c r="F252" s="489"/>
      <c r="G252" s="492"/>
      <c r="H252" s="355"/>
      <c r="I252" s="364"/>
    </row>
    <row r="253" ht="12" customHeight="1" spans="1:9">
      <c r="A253" s="397" t="s">
        <v>1231</v>
      </c>
      <c r="B253" s="391">
        <v>216.46</v>
      </c>
      <c r="C253" s="483" t="s">
        <v>1233</v>
      </c>
      <c r="D253" s="476"/>
      <c r="E253" s="476"/>
      <c r="F253" s="487"/>
      <c r="G253" s="488"/>
      <c r="H253" s="355"/>
      <c r="I253" s="364" t="str">
        <f t="shared" ref="I253:I254" si="28">IF(OR(AND(G253="Prov",H253="Sum"),(H253="PC Sum")),". . . . . . . . .00",IF(ISERR(G253*H253),"",IF(G253*H253=0,"",ROUND(G253*H253,2))))</f>
        <v/>
      </c>
    </row>
    <row r="254" ht="12" customHeight="1" spans="1:9">
      <c r="A254" s="397"/>
      <c r="B254" s="391"/>
      <c r="C254" s="483" t="s">
        <v>1234</v>
      </c>
      <c r="D254" s="476"/>
      <c r="E254" s="476"/>
      <c r="F254" s="487"/>
      <c r="G254" s="488"/>
      <c r="H254" s="355"/>
      <c r="I254" s="364" t="str">
        <f t="shared" si="28"/>
        <v/>
      </c>
    </row>
    <row r="255" ht="12" customHeight="1" spans="1:9">
      <c r="A255" s="397"/>
      <c r="B255" s="391"/>
      <c r="C255" s="483"/>
      <c r="D255" s="476"/>
      <c r="E255" s="476"/>
      <c r="F255" s="487"/>
      <c r="G255" s="468"/>
      <c r="H255" s="341"/>
      <c r="I255" s="364"/>
    </row>
    <row r="256" ht="12" customHeight="1" spans="1:9">
      <c r="A256" s="397"/>
      <c r="B256" s="391"/>
      <c r="C256" s="476" t="s">
        <v>287</v>
      </c>
      <c r="D256" s="476" t="s">
        <v>1235</v>
      </c>
      <c r="E256" s="476"/>
      <c r="F256" s="487"/>
      <c r="G256" s="488"/>
      <c r="H256" s="355"/>
      <c r="I256" s="364" t="str">
        <f t="shared" ref="I256" si="29">IF(OR(AND(G256="Prov",H256="Sum"),(H256="PC Sum")),". . . . . . . . .00",IF(ISERR(G256*H256),"",IF(G256*H256=0,"",ROUND(G256*H256,2))))</f>
        <v/>
      </c>
    </row>
    <row r="257" ht="12" customHeight="1" spans="1:9">
      <c r="A257" s="397"/>
      <c r="B257" s="391"/>
      <c r="C257" s="476"/>
      <c r="D257" s="15" t="s">
        <v>1236</v>
      </c>
      <c r="E257" s="476"/>
      <c r="F257" s="489" t="s">
        <v>394</v>
      </c>
      <c r="G257" s="488">
        <v>1</v>
      </c>
      <c r="H257" s="355"/>
      <c r="I257" s="364"/>
    </row>
    <row r="258" ht="12" customHeight="1" spans="1:9">
      <c r="A258" s="397"/>
      <c r="B258" s="391"/>
      <c r="C258" s="476"/>
      <c r="D258" s="476"/>
      <c r="E258" s="476"/>
      <c r="F258" s="489"/>
      <c r="G258" s="488"/>
      <c r="H258" s="355"/>
      <c r="I258" s="364"/>
    </row>
    <row r="259" ht="12" customHeight="1" spans="1:9">
      <c r="A259" s="397"/>
      <c r="B259" s="391"/>
      <c r="C259" s="476" t="s">
        <v>290</v>
      </c>
      <c r="D259" s="476" t="s">
        <v>1237</v>
      </c>
      <c r="E259" s="476"/>
      <c r="F259" s="487" t="s">
        <v>1238</v>
      </c>
      <c r="G259" s="468">
        <v>2</v>
      </c>
      <c r="H259" s="355"/>
      <c r="I259" s="364" t="str">
        <f t="shared" ref="I259:I261" si="30">IF(OR(AND(G259="Prov",H259="Sum"),(H259="PC Sum")),". . . . . . . . .00",IF(ISERR(G259*H259),"",IF(G259*H259=0,"",ROUND(G259*H259,2))))</f>
        <v/>
      </c>
    </row>
    <row r="260" ht="12" customHeight="1" spans="1:9">
      <c r="A260" s="397"/>
      <c r="B260" s="391"/>
      <c r="C260" s="476"/>
      <c r="D260" s="476"/>
      <c r="E260" s="476"/>
      <c r="F260" s="487"/>
      <c r="G260" s="468"/>
      <c r="H260" s="355"/>
      <c r="I260" s="364" t="str">
        <f t="shared" si="30"/>
        <v/>
      </c>
    </row>
    <row r="261" ht="12" customHeight="1" spans="1:9">
      <c r="A261" s="397"/>
      <c r="B261" s="391"/>
      <c r="C261" s="476" t="s">
        <v>322</v>
      </c>
      <c r="D261" s="476" t="s">
        <v>1239</v>
      </c>
      <c r="E261" s="476"/>
      <c r="F261" s="487" t="s">
        <v>342</v>
      </c>
      <c r="G261" s="493">
        <v>36</v>
      </c>
      <c r="H261" s="341"/>
      <c r="I261" s="364" t="str">
        <f t="shared" si="30"/>
        <v/>
      </c>
    </row>
    <row r="262" ht="12" customHeight="1" spans="1:9">
      <c r="A262" s="397"/>
      <c r="B262" s="391"/>
      <c r="C262" s="476"/>
      <c r="D262" s="476"/>
      <c r="E262" s="476"/>
      <c r="F262" s="487"/>
      <c r="G262" s="488"/>
      <c r="H262" s="324"/>
      <c r="I262" s="364"/>
    </row>
    <row r="263" ht="12" customHeight="1" spans="1:9">
      <c r="A263" s="397" t="s">
        <v>343</v>
      </c>
      <c r="B263" s="391">
        <v>216.47</v>
      </c>
      <c r="C263" s="483" t="s">
        <v>1241</v>
      </c>
      <c r="D263" s="476"/>
      <c r="E263" s="476"/>
      <c r="F263" s="487"/>
      <c r="G263" s="468"/>
      <c r="H263" s="324"/>
      <c r="I263" s="364"/>
    </row>
    <row r="264" ht="12" customHeight="1" spans="1:9">
      <c r="A264" s="397"/>
      <c r="B264" s="391"/>
      <c r="C264" s="483" t="s">
        <v>1262</v>
      </c>
      <c r="D264" s="476"/>
      <c r="E264" s="476"/>
      <c r="F264" s="487" t="s">
        <v>1243</v>
      </c>
      <c r="G264" s="468">
        <v>40</v>
      </c>
      <c r="H264" s="324"/>
      <c r="I264" s="364"/>
    </row>
    <row r="265" ht="12" customHeight="1" spans="1:9">
      <c r="A265" s="397"/>
      <c r="B265" s="391"/>
      <c r="C265" s="483"/>
      <c r="D265" s="476"/>
      <c r="E265" s="476"/>
      <c r="F265" s="487"/>
      <c r="G265" s="468"/>
      <c r="H265" s="324"/>
      <c r="I265" s="364"/>
    </row>
    <row r="266" ht="12" customHeight="1" spans="1:9">
      <c r="A266" s="397"/>
      <c r="B266" s="397"/>
      <c r="C266" s="402" t="s">
        <v>1263</v>
      </c>
      <c r="D266" s="476"/>
      <c r="E266" s="476"/>
      <c r="F266" s="487"/>
      <c r="G266" s="488"/>
      <c r="H266" s="341"/>
      <c r="I266" s="364"/>
    </row>
    <row r="267" ht="12" customHeight="1" spans="1:9">
      <c r="A267" s="397"/>
      <c r="B267" s="397"/>
      <c r="C267" s="476"/>
      <c r="D267" s="476"/>
      <c r="E267" s="476"/>
      <c r="F267" s="487"/>
      <c r="G267" s="488"/>
      <c r="H267" s="341"/>
      <c r="I267" s="364"/>
    </row>
    <row r="268" ht="12" customHeight="1" spans="1:9">
      <c r="A268" s="397"/>
      <c r="B268" s="987" t="s">
        <v>1264</v>
      </c>
      <c r="C268" s="483" t="s">
        <v>1215</v>
      </c>
      <c r="D268" s="476"/>
      <c r="E268" s="476"/>
      <c r="F268" s="487"/>
      <c r="G268" s="488"/>
      <c r="H268" s="341"/>
      <c r="I268" s="364"/>
    </row>
    <row r="269" ht="12" customHeight="1" spans="1:9">
      <c r="A269" s="397"/>
      <c r="B269" s="397"/>
      <c r="C269" s="476"/>
      <c r="D269" s="476"/>
      <c r="E269" s="476"/>
      <c r="F269" s="487"/>
      <c r="G269" s="488"/>
      <c r="H269" s="341"/>
      <c r="I269" s="364"/>
    </row>
    <row r="270" ht="12" customHeight="1" spans="1:9">
      <c r="A270" s="397"/>
      <c r="B270" s="397"/>
      <c r="C270" s="476" t="s">
        <v>287</v>
      </c>
      <c r="D270" s="476" t="s">
        <v>1216</v>
      </c>
      <c r="E270" s="476"/>
      <c r="F270" s="489" t="s">
        <v>394</v>
      </c>
      <c r="G270" s="488">
        <v>1</v>
      </c>
      <c r="H270" s="341"/>
      <c r="I270" s="364" t="str">
        <f t="shared" ref="I270" si="31">IF(OR(AND(G270="Prov",H270="Sum"),(H270="PC Sum")),". . . . . . . . .00",IF(ISERR(G270*H270),"",IF(G270*H270=0,"",ROUND(G270*H270,2))))</f>
        <v/>
      </c>
    </row>
    <row r="271" ht="12" customHeight="1" spans="1:9">
      <c r="A271" s="397"/>
      <c r="B271" s="397"/>
      <c r="C271" s="476"/>
      <c r="D271" s="476"/>
      <c r="E271" s="476"/>
      <c r="F271" s="487"/>
      <c r="G271" s="490"/>
      <c r="H271" s="341"/>
      <c r="I271" s="364"/>
    </row>
    <row r="272" ht="12" customHeight="1" spans="1:9">
      <c r="A272" s="397"/>
      <c r="B272" s="397"/>
      <c r="C272" s="476" t="s">
        <v>290</v>
      </c>
      <c r="D272" s="476" t="s">
        <v>1217</v>
      </c>
      <c r="E272" s="476"/>
      <c r="F272" s="489" t="s">
        <v>394</v>
      </c>
      <c r="G272" s="488">
        <v>1</v>
      </c>
      <c r="H272" s="341"/>
      <c r="I272" s="364" t="str">
        <f t="shared" ref="I272" si="32">IF(OR(AND(G272="Prov",H272="Sum"),(H272="PC Sum")),". . . . . . . . .00",IF(ISERR(G272*H272),"",IF(G272*H272=0,"",ROUND(G272*H272,2))))</f>
        <v/>
      </c>
    </row>
    <row r="273" ht="12" customHeight="1" spans="1:9">
      <c r="A273" s="397"/>
      <c r="B273" s="391"/>
      <c r="C273" s="483"/>
      <c r="D273" s="476"/>
      <c r="E273" s="476"/>
      <c r="F273" s="487"/>
      <c r="G273" s="468"/>
      <c r="H273" s="324"/>
      <c r="I273" s="364"/>
    </row>
    <row r="274" ht="12" customHeight="1" spans="1:9">
      <c r="A274" s="397" t="s">
        <v>293</v>
      </c>
      <c r="B274" s="391">
        <v>216.52</v>
      </c>
      <c r="C274" s="483" t="s">
        <v>1219</v>
      </c>
      <c r="D274" s="476"/>
      <c r="E274" s="476"/>
      <c r="F274" s="487"/>
      <c r="G274" s="488"/>
      <c r="H274" s="341"/>
      <c r="I274" s="364"/>
    </row>
    <row r="275" ht="12" customHeight="1" spans="1:9">
      <c r="A275" s="397"/>
      <c r="B275" s="397"/>
      <c r="C275" s="476"/>
      <c r="D275" s="476"/>
      <c r="E275" s="476"/>
      <c r="F275" s="487"/>
      <c r="G275" s="468"/>
      <c r="H275" s="341"/>
      <c r="I275" s="364"/>
    </row>
    <row r="276" ht="12" customHeight="1" spans="1:9">
      <c r="A276" s="397"/>
      <c r="B276" s="397"/>
      <c r="C276" s="476" t="s">
        <v>287</v>
      </c>
      <c r="D276" s="321" t="s">
        <v>1220</v>
      </c>
      <c r="E276" s="476"/>
      <c r="F276" s="487"/>
      <c r="G276" s="468"/>
      <c r="H276" s="341"/>
      <c r="I276" s="364"/>
    </row>
    <row r="277" ht="12" customHeight="1" spans="1:9">
      <c r="A277" s="397"/>
      <c r="B277" s="397"/>
      <c r="C277" s="476"/>
      <c r="D277" s="321" t="s">
        <v>1221</v>
      </c>
      <c r="E277" s="476"/>
      <c r="F277" s="487" t="s">
        <v>292</v>
      </c>
      <c r="G277" s="468">
        <v>65</v>
      </c>
      <c r="H277" s="341"/>
      <c r="I277" s="364"/>
    </row>
    <row r="278" ht="12" customHeight="1" spans="1:9">
      <c r="A278" s="397"/>
      <c r="B278" s="397"/>
      <c r="C278" s="476"/>
      <c r="D278" s="321"/>
      <c r="E278" s="476"/>
      <c r="F278" s="487"/>
      <c r="G278" s="468"/>
      <c r="H278" s="324"/>
      <c r="I278" s="364"/>
    </row>
    <row r="279" ht="12" customHeight="1" spans="1:9">
      <c r="A279" s="397" t="s">
        <v>1222</v>
      </c>
      <c r="B279" s="391">
        <v>216.53</v>
      </c>
      <c r="C279" s="483" t="s">
        <v>1224</v>
      </c>
      <c r="D279" s="476"/>
      <c r="E279" s="476"/>
      <c r="F279" s="487"/>
      <c r="G279" s="468"/>
      <c r="H279" s="341"/>
      <c r="I279" s="364" t="str">
        <f t="shared" ref="I279:I290" si="33">IF(OR(AND(G279="Prov",H279="Sum"),(H279="PC Sum")),". . . . . . . . .00",IF(ISERR(G279*H279),"",IF(G279*H279=0,"",ROUND(G279*H279,2))))</f>
        <v/>
      </c>
    </row>
    <row r="280" ht="12" customHeight="1" spans="1:9">
      <c r="A280" s="397"/>
      <c r="B280" s="397"/>
      <c r="C280" s="476"/>
      <c r="D280" s="476"/>
      <c r="E280" s="476"/>
      <c r="F280" s="487"/>
      <c r="G280" s="468"/>
      <c r="H280" s="341"/>
      <c r="I280" s="364" t="str">
        <f t="shared" si="33"/>
        <v/>
      </c>
    </row>
    <row r="281" ht="12" customHeight="1" spans="1:9">
      <c r="A281" s="397"/>
      <c r="B281" s="397"/>
      <c r="C281" s="476" t="s">
        <v>287</v>
      </c>
      <c r="D281" s="321" t="s">
        <v>1220</v>
      </c>
      <c r="E281" s="476"/>
      <c r="F281" s="487"/>
      <c r="G281" s="468"/>
      <c r="H281" s="341"/>
      <c r="I281" s="364" t="str">
        <f t="shared" si="33"/>
        <v/>
      </c>
    </row>
    <row r="282" ht="12" customHeight="1" spans="1:9">
      <c r="A282" s="397"/>
      <c r="B282" s="397"/>
      <c r="C282" s="476"/>
      <c r="D282" s="321" t="s">
        <v>1221</v>
      </c>
      <c r="E282" s="476"/>
      <c r="F282" s="487" t="s">
        <v>292</v>
      </c>
      <c r="G282" s="468">
        <v>65</v>
      </c>
      <c r="H282" s="341"/>
      <c r="I282" s="364"/>
    </row>
    <row r="283" ht="12" customHeight="1" spans="1:9">
      <c r="A283" s="397"/>
      <c r="B283" s="397"/>
      <c r="C283" s="476"/>
      <c r="D283" s="476"/>
      <c r="E283" s="476"/>
      <c r="F283" s="487"/>
      <c r="G283" s="468"/>
      <c r="H283" s="341"/>
      <c r="I283" s="364" t="str">
        <f t="shared" si="33"/>
        <v/>
      </c>
    </row>
    <row r="284" ht="12" customHeight="1" spans="1:9">
      <c r="A284" s="397" t="s">
        <v>304</v>
      </c>
      <c r="B284" s="391">
        <v>216.54</v>
      </c>
      <c r="C284" s="483" t="s">
        <v>1226</v>
      </c>
      <c r="D284" s="476"/>
      <c r="E284" s="476"/>
      <c r="F284" s="487"/>
      <c r="G284" s="468"/>
      <c r="H284" s="341"/>
      <c r="I284" s="364" t="str">
        <f t="shared" si="33"/>
        <v/>
      </c>
    </row>
    <row r="285" ht="12" customHeight="1" spans="1:9">
      <c r="A285" s="397"/>
      <c r="B285" s="397"/>
      <c r="C285" s="476"/>
      <c r="D285" s="476"/>
      <c r="E285" s="476"/>
      <c r="F285" s="487"/>
      <c r="G285" s="468"/>
      <c r="H285" s="341"/>
      <c r="I285" s="364" t="str">
        <f t="shared" si="33"/>
        <v/>
      </c>
    </row>
    <row r="286" ht="12" customHeight="1" spans="1:9">
      <c r="A286" s="397"/>
      <c r="B286" s="397"/>
      <c r="C286" s="476" t="s">
        <v>287</v>
      </c>
      <c r="D286" s="476" t="s">
        <v>1227</v>
      </c>
      <c r="E286" s="476"/>
      <c r="F286" s="487" t="s">
        <v>342</v>
      </c>
      <c r="G286" s="468">
        <v>60</v>
      </c>
      <c r="H286" s="341"/>
      <c r="I286" s="364" t="str">
        <f t="shared" si="33"/>
        <v/>
      </c>
    </row>
    <row r="287" ht="12" customHeight="1" spans="1:9">
      <c r="A287" s="397"/>
      <c r="B287" s="397"/>
      <c r="C287" s="476"/>
      <c r="D287" s="476"/>
      <c r="E287" s="476"/>
      <c r="F287" s="487"/>
      <c r="G287" s="468"/>
      <c r="H287" s="341"/>
      <c r="I287" s="364" t="str">
        <f t="shared" si="33"/>
        <v/>
      </c>
    </row>
    <row r="288" ht="12" customHeight="1" spans="1:9">
      <c r="A288" s="397"/>
      <c r="B288" s="397"/>
      <c r="C288" s="476" t="s">
        <v>290</v>
      </c>
      <c r="D288" s="476" t="s">
        <v>417</v>
      </c>
      <c r="E288" s="476"/>
      <c r="F288" s="487" t="s">
        <v>342</v>
      </c>
      <c r="G288" s="468">
        <v>30</v>
      </c>
      <c r="H288" s="341"/>
      <c r="I288" s="364" t="str">
        <f t="shared" si="33"/>
        <v/>
      </c>
    </row>
    <row r="289" ht="12" customHeight="1" spans="1:9">
      <c r="A289" s="397"/>
      <c r="B289" s="397"/>
      <c r="C289" s="476"/>
      <c r="D289" s="476"/>
      <c r="E289" s="476"/>
      <c r="F289" s="487"/>
      <c r="G289" s="468"/>
      <c r="H289" s="341"/>
      <c r="I289" s="364" t="str">
        <f t="shared" si="33"/>
        <v/>
      </c>
    </row>
    <row r="290" ht="12" customHeight="1" spans="1:9">
      <c r="A290" s="397"/>
      <c r="B290" s="397"/>
      <c r="C290" s="476" t="s">
        <v>322</v>
      </c>
      <c r="D290" s="476" t="s">
        <v>418</v>
      </c>
      <c r="E290" s="476"/>
      <c r="F290" s="487" t="s">
        <v>342</v>
      </c>
      <c r="G290" s="468">
        <v>10</v>
      </c>
      <c r="H290" s="341"/>
      <c r="I290" s="364" t="str">
        <f t="shared" si="33"/>
        <v/>
      </c>
    </row>
    <row r="291" ht="12" customHeight="1" spans="1:9">
      <c r="A291" s="397"/>
      <c r="B291" s="397"/>
      <c r="C291" s="476"/>
      <c r="D291" s="321"/>
      <c r="E291" s="476"/>
      <c r="F291" s="487"/>
      <c r="G291" s="468"/>
      <c r="H291" s="324"/>
      <c r="I291" s="364"/>
    </row>
    <row r="292" ht="12" customHeight="1" spans="1:9">
      <c r="A292" s="397" t="s">
        <v>310</v>
      </c>
      <c r="B292" s="391">
        <v>216.55</v>
      </c>
      <c r="C292" s="483" t="s">
        <v>1265</v>
      </c>
      <c r="D292" s="476"/>
      <c r="E292" s="476"/>
      <c r="F292" s="487"/>
      <c r="G292" s="488"/>
      <c r="H292" s="341"/>
      <c r="I292" s="364" t="str">
        <f t="shared" ref="I292:I293" si="34">IF(OR(AND(G292="Prov",H292="Sum"),(H292="PC Sum")),". . . . . . . . .00",IF(ISERR(G292*H292),"",IF(G292*H292=0,"",ROUND(G292*H292,2))))</f>
        <v/>
      </c>
    </row>
    <row r="293" ht="12" customHeight="1" spans="1:9">
      <c r="A293" s="397"/>
      <c r="B293" s="391"/>
      <c r="C293" s="483" t="s">
        <v>1230</v>
      </c>
      <c r="D293" s="476"/>
      <c r="E293" s="476"/>
      <c r="F293" s="489" t="s">
        <v>1151</v>
      </c>
      <c r="G293" s="492">
        <v>1</v>
      </c>
      <c r="H293" s="341">
        <v>20000</v>
      </c>
      <c r="I293" s="364">
        <f t="shared" si="34"/>
        <v>20000</v>
      </c>
    </row>
    <row r="294" ht="12" customHeight="1" spans="1:9">
      <c r="A294" s="397"/>
      <c r="B294" s="391"/>
      <c r="C294" s="483"/>
      <c r="D294" s="476"/>
      <c r="E294" s="476"/>
      <c r="F294" s="487"/>
      <c r="G294" s="488"/>
      <c r="H294" s="341"/>
      <c r="I294" s="364" t="str">
        <f t="shared" ref="I294:I303" si="35">IF(OR(AND(G294="Prov",H294="Sum"),(H294="PC Sum")),". . . . . . . . .00",IF(ISERR(G294*H294),"",IF(G294*H294=0,"",ROUND(G294*H294,2))))</f>
        <v/>
      </c>
    </row>
    <row r="295" ht="12" customHeight="1" spans="1:9">
      <c r="A295" s="397" t="s">
        <v>1231</v>
      </c>
      <c r="B295" s="391">
        <v>216.56</v>
      </c>
      <c r="C295" s="483" t="s">
        <v>1233</v>
      </c>
      <c r="D295" s="476"/>
      <c r="E295" s="476"/>
      <c r="F295" s="487"/>
      <c r="G295" s="488"/>
      <c r="H295" s="341"/>
      <c r="I295" s="364" t="str">
        <f t="shared" si="35"/>
        <v/>
      </c>
    </row>
    <row r="296" ht="12" customHeight="1" spans="1:9">
      <c r="A296" s="397"/>
      <c r="B296" s="391"/>
      <c r="C296" s="483" t="s">
        <v>1234</v>
      </c>
      <c r="D296" s="476"/>
      <c r="E296" s="476"/>
      <c r="F296" s="487"/>
      <c r="G296" s="488"/>
      <c r="H296" s="341"/>
      <c r="I296" s="364" t="str">
        <f t="shared" si="35"/>
        <v/>
      </c>
    </row>
    <row r="297" ht="12" customHeight="1" spans="1:9">
      <c r="A297" s="397"/>
      <c r="B297" s="397"/>
      <c r="C297" s="476"/>
      <c r="D297" s="476"/>
      <c r="E297" s="476"/>
      <c r="F297" s="487"/>
      <c r="G297" s="488"/>
      <c r="H297" s="341"/>
      <c r="I297" s="364" t="str">
        <f t="shared" si="35"/>
        <v/>
      </c>
    </row>
    <row r="298" ht="12" customHeight="1" spans="1:9">
      <c r="A298" s="397"/>
      <c r="B298" s="397"/>
      <c r="C298" s="476" t="s">
        <v>287</v>
      </c>
      <c r="D298" s="476" t="s">
        <v>1266</v>
      </c>
      <c r="E298" s="476"/>
      <c r="F298" s="487"/>
      <c r="G298" s="488"/>
      <c r="H298" s="341"/>
      <c r="I298" s="364" t="str">
        <f t="shared" si="35"/>
        <v/>
      </c>
    </row>
    <row r="299" ht="12" customHeight="1" spans="1:9">
      <c r="A299" s="397"/>
      <c r="B299" s="397"/>
      <c r="C299" s="476"/>
      <c r="D299" s="15" t="s">
        <v>1236</v>
      </c>
      <c r="E299" s="476"/>
      <c r="F299" s="489" t="s">
        <v>394</v>
      </c>
      <c r="G299" s="488">
        <v>1</v>
      </c>
      <c r="H299" s="341"/>
      <c r="I299" s="364"/>
    </row>
    <row r="300" ht="12" customHeight="1" spans="1:9">
      <c r="A300" s="397"/>
      <c r="B300" s="397"/>
      <c r="C300" s="476"/>
      <c r="D300" s="476"/>
      <c r="E300" s="476"/>
      <c r="F300" s="487"/>
      <c r="G300" s="488"/>
      <c r="H300" s="341"/>
      <c r="I300" s="364" t="str">
        <f t="shared" si="35"/>
        <v/>
      </c>
    </row>
    <row r="301" ht="12" customHeight="1" spans="1:9">
      <c r="A301" s="397"/>
      <c r="B301" s="397"/>
      <c r="C301" s="476" t="s">
        <v>290</v>
      </c>
      <c r="D301" s="476" t="s">
        <v>1237</v>
      </c>
      <c r="E301" s="476"/>
      <c r="F301" s="487" t="s">
        <v>1238</v>
      </c>
      <c r="G301" s="468">
        <v>10</v>
      </c>
      <c r="H301" s="341"/>
      <c r="I301" s="364" t="str">
        <f t="shared" si="35"/>
        <v/>
      </c>
    </row>
    <row r="302" ht="12" customHeight="1" spans="1:9">
      <c r="A302" s="397"/>
      <c r="B302" s="397"/>
      <c r="C302" s="476"/>
      <c r="D302" s="476"/>
      <c r="E302" s="476"/>
      <c r="F302" s="487"/>
      <c r="G302" s="468"/>
      <c r="H302" s="341"/>
      <c r="I302" s="364" t="str">
        <f t="shared" si="35"/>
        <v/>
      </c>
    </row>
    <row r="303" ht="12" customHeight="1" spans="1:9">
      <c r="A303" s="397"/>
      <c r="B303" s="397"/>
      <c r="C303" s="476" t="s">
        <v>322</v>
      </c>
      <c r="D303" s="476" t="s">
        <v>1239</v>
      </c>
      <c r="E303" s="476"/>
      <c r="F303" s="487" t="s">
        <v>342</v>
      </c>
      <c r="G303" s="493">
        <v>38</v>
      </c>
      <c r="H303" s="341"/>
      <c r="I303" s="364" t="str">
        <f t="shared" si="35"/>
        <v/>
      </c>
    </row>
    <row r="304" ht="12" customHeight="1" spans="1:9">
      <c r="A304" s="397"/>
      <c r="B304" s="397"/>
      <c r="C304" s="476"/>
      <c r="D304" s="321"/>
      <c r="E304" s="476"/>
      <c r="F304" s="487"/>
      <c r="G304" s="468"/>
      <c r="H304" s="324"/>
      <c r="I304" s="364"/>
    </row>
    <row r="305" ht="12" customHeight="1" spans="1:9">
      <c r="A305" s="397" t="s">
        <v>343</v>
      </c>
      <c r="B305" s="391">
        <v>216.57</v>
      </c>
      <c r="C305" s="483" t="s">
        <v>1241</v>
      </c>
      <c r="D305" s="476"/>
      <c r="E305" s="476"/>
      <c r="F305" s="487"/>
      <c r="G305" s="468"/>
      <c r="H305" s="324"/>
      <c r="I305" s="364"/>
    </row>
    <row r="306" ht="12" customHeight="1" spans="1:9">
      <c r="A306" s="397"/>
      <c r="B306" s="391"/>
      <c r="C306" s="483" t="s">
        <v>1267</v>
      </c>
      <c r="D306" s="476"/>
      <c r="E306" s="476"/>
      <c r="F306" s="487" t="s">
        <v>1243</v>
      </c>
      <c r="G306" s="468">
        <v>40</v>
      </c>
      <c r="H306" s="324"/>
      <c r="I306" s="364"/>
    </row>
    <row r="307" ht="12" customHeight="1" spans="1:9">
      <c r="A307" s="397"/>
      <c r="B307" s="397"/>
      <c r="C307" s="476"/>
      <c r="D307" s="321"/>
      <c r="E307" s="476"/>
      <c r="F307" s="487"/>
      <c r="G307" s="468"/>
      <c r="H307" s="324"/>
      <c r="I307" s="364"/>
    </row>
    <row r="308" ht="12" customHeight="1" spans="1:9">
      <c r="A308" s="397"/>
      <c r="B308" s="397"/>
      <c r="C308" s="402" t="s">
        <v>1268</v>
      </c>
      <c r="D308" s="476"/>
      <c r="E308" s="476"/>
      <c r="F308" s="487"/>
      <c r="G308" s="488"/>
      <c r="H308" s="341"/>
      <c r="I308" s="364"/>
    </row>
    <row r="309" ht="12" customHeight="1" spans="1:9">
      <c r="A309" s="397"/>
      <c r="B309" s="397"/>
      <c r="C309" s="476"/>
      <c r="D309" s="476"/>
      <c r="E309" s="476"/>
      <c r="F309" s="487"/>
      <c r="G309" s="488"/>
      <c r="H309" s="341"/>
      <c r="I309" s="364"/>
    </row>
    <row r="310" ht="12" customHeight="1" spans="1:9">
      <c r="A310" s="397" t="s">
        <v>286</v>
      </c>
      <c r="B310" s="391">
        <v>216.61</v>
      </c>
      <c r="C310" s="483" t="s">
        <v>1215</v>
      </c>
      <c r="D310" s="476"/>
      <c r="E310" s="476"/>
      <c r="F310" s="487"/>
      <c r="G310" s="488"/>
      <c r="H310" s="341"/>
      <c r="I310" s="364"/>
    </row>
    <row r="311" ht="12" customHeight="1" spans="1:9">
      <c r="A311" s="397"/>
      <c r="B311" s="397"/>
      <c r="C311" s="476"/>
      <c r="D311" s="476"/>
      <c r="E311" s="476"/>
      <c r="F311" s="487"/>
      <c r="G311" s="488"/>
      <c r="H311" s="341"/>
      <c r="I311" s="364"/>
    </row>
    <row r="312" ht="12" customHeight="1" spans="1:9">
      <c r="A312" s="397"/>
      <c r="B312" s="397"/>
      <c r="C312" s="476" t="s">
        <v>287</v>
      </c>
      <c r="D312" s="476" t="s">
        <v>1216</v>
      </c>
      <c r="E312" s="476"/>
      <c r="F312" s="489" t="s">
        <v>394</v>
      </c>
      <c r="G312" s="488">
        <v>1</v>
      </c>
      <c r="H312" s="341"/>
      <c r="I312" s="364" t="str">
        <f t="shared" ref="I312" si="36">IF(OR(AND(G312="Prov",H312="Sum"),(H312="PC Sum")),". . . . . . . . .00",IF(ISERR(G312*H312),"",IF(G312*H312=0,"",ROUND(G312*H312,2))))</f>
        <v/>
      </c>
    </row>
    <row r="313" ht="12" customHeight="1" spans="1:9">
      <c r="A313" s="397"/>
      <c r="B313" s="397"/>
      <c r="C313" s="476"/>
      <c r="D313" s="476"/>
      <c r="E313" s="476"/>
      <c r="F313" s="487"/>
      <c r="G313" s="490"/>
      <c r="H313" s="491"/>
      <c r="I313" s="364"/>
    </row>
    <row r="314" ht="12" customHeight="1" spans="1:9">
      <c r="A314" s="397"/>
      <c r="B314" s="397"/>
      <c r="C314" s="476" t="s">
        <v>290</v>
      </c>
      <c r="D314" s="476" t="s">
        <v>1217</v>
      </c>
      <c r="E314" s="476"/>
      <c r="F314" s="489" t="s">
        <v>394</v>
      </c>
      <c r="G314" s="488">
        <v>1</v>
      </c>
      <c r="H314" s="341"/>
      <c r="I314" s="364" t="str">
        <f t="shared" ref="I314" si="37">IF(OR(AND(G314="Prov",H314="Sum"),(H314="PC Sum")),". . . . . . . . .00",IF(ISERR(G314*H314),"",IF(G314*H314=0,"",ROUND(G314*H314,2))))</f>
        <v/>
      </c>
    </row>
    <row r="315" ht="12" hidden="1" customHeight="1" spans="1:9">
      <c r="A315" s="397"/>
      <c r="B315" s="397"/>
      <c r="C315" s="476"/>
      <c r="D315" s="476"/>
      <c r="E315" s="476"/>
      <c r="F315" s="489"/>
      <c r="G315" s="488"/>
      <c r="H315" s="324"/>
      <c r="I315" s="364"/>
    </row>
    <row r="316" ht="12" customHeight="1" spans="1:9">
      <c r="A316" s="397"/>
      <c r="B316" s="391"/>
      <c r="C316" s="483"/>
      <c r="D316" s="476"/>
      <c r="E316" s="476"/>
      <c r="F316" s="487"/>
      <c r="G316" s="468"/>
      <c r="H316" s="324"/>
      <c r="I316" s="364"/>
    </row>
    <row r="317" ht="12" customHeight="1" spans="1:9">
      <c r="A317" s="416"/>
      <c r="B317" s="424"/>
      <c r="C317" s="424"/>
      <c r="D317" s="424"/>
      <c r="E317" s="424"/>
      <c r="F317" s="496"/>
      <c r="G317" s="473"/>
      <c r="H317" s="368"/>
      <c r="I317" s="375"/>
    </row>
    <row r="318" ht="12" customHeight="1" spans="1:9">
      <c r="A318" s="400" t="s">
        <v>1212</v>
      </c>
      <c r="B318" s="15" t="s">
        <v>69</v>
      </c>
      <c r="C318" s="476"/>
      <c r="D318" s="476"/>
      <c r="E318" s="476"/>
      <c r="F318" s="477"/>
      <c r="G318" s="426"/>
      <c r="H318" s="324"/>
      <c r="I318" s="376"/>
    </row>
    <row r="319" ht="12" customHeight="1" spans="1:9">
      <c r="A319" s="422"/>
      <c r="B319" s="478"/>
      <c r="C319" s="478"/>
      <c r="D319" s="478"/>
      <c r="E319" s="478"/>
      <c r="F319" s="479"/>
      <c r="G319" s="430"/>
      <c r="H319" s="372"/>
      <c r="I319" s="377"/>
    </row>
    <row r="320" ht="12" customHeight="1" spans="1:9">
      <c r="A320" s="424"/>
      <c r="B320" s="424"/>
      <c r="C320" s="424"/>
      <c r="D320" s="424"/>
      <c r="E320" s="424"/>
      <c r="F320" s="496"/>
      <c r="G320" s="473"/>
      <c r="H320" s="368"/>
      <c r="I320" s="497"/>
    </row>
    <row r="321" ht="12" hidden="1" customHeight="1" spans="1:8">
      <c r="A321" s="476"/>
      <c r="B321" s="476"/>
      <c r="C321" s="476"/>
      <c r="D321" s="476"/>
      <c r="E321" s="476"/>
      <c r="F321" s="477"/>
      <c r="G321" s="426"/>
      <c r="H321" s="323"/>
    </row>
    <row r="322" ht="12" customHeight="1" spans="1:9">
      <c r="A322" s="478"/>
      <c r="B322" s="478"/>
      <c r="C322" s="478"/>
      <c r="D322" s="478"/>
      <c r="E322" s="478"/>
      <c r="F322" s="479"/>
      <c r="G322" s="430"/>
      <c r="H322" s="372"/>
      <c r="I322" s="359" t="s">
        <v>1209</v>
      </c>
    </row>
    <row r="323" ht="12" customHeight="1" spans="1:9">
      <c r="A323" s="389" t="s">
        <v>1</v>
      </c>
      <c r="B323" s="389"/>
      <c r="C323" s="480"/>
      <c r="D323" s="480"/>
      <c r="E323" s="480"/>
      <c r="F323" s="481"/>
      <c r="G323" s="465"/>
      <c r="H323" s="482"/>
      <c r="I323" s="494"/>
    </row>
    <row r="324" ht="12" customHeight="1" spans="1:9">
      <c r="A324" s="391" t="s">
        <v>8</v>
      </c>
      <c r="B324" s="391" t="s">
        <v>2</v>
      </c>
      <c r="C324" s="483"/>
      <c r="D324" s="483"/>
      <c r="E324" s="483" t="s">
        <v>3</v>
      </c>
      <c r="F324" s="484" t="s">
        <v>4</v>
      </c>
      <c r="G324" s="466" t="s">
        <v>276</v>
      </c>
      <c r="H324" s="332" t="s">
        <v>6</v>
      </c>
      <c r="I324" s="362" t="s">
        <v>7</v>
      </c>
    </row>
    <row r="325" ht="12" customHeight="1" spans="1:9">
      <c r="A325" s="394" t="s">
        <v>277</v>
      </c>
      <c r="B325" s="394" t="s">
        <v>9</v>
      </c>
      <c r="C325" s="485"/>
      <c r="D325" s="485"/>
      <c r="E325" s="485"/>
      <c r="F325" s="486"/>
      <c r="G325" s="467" t="s">
        <v>278</v>
      </c>
      <c r="H325" s="337"/>
      <c r="I325" s="363"/>
    </row>
    <row r="326" ht="12" customHeight="1" spans="1:9">
      <c r="A326" s="400"/>
      <c r="B326" s="400"/>
      <c r="C326" s="15"/>
      <c r="D326" s="15"/>
      <c r="E326" s="15"/>
      <c r="F326" s="425"/>
      <c r="G326" s="426"/>
      <c r="H326" s="324"/>
      <c r="I326" s="364"/>
    </row>
    <row r="327" ht="12" customHeight="1" spans="1:9">
      <c r="A327" s="400"/>
      <c r="B327" s="400"/>
      <c r="C327" s="15" t="s">
        <v>70</v>
      </c>
      <c r="D327" s="15"/>
      <c r="E327" s="15"/>
      <c r="F327" s="425"/>
      <c r="G327" s="426"/>
      <c r="H327" s="324"/>
      <c r="I327" s="436"/>
    </row>
    <row r="328" ht="12" customHeight="1" spans="1:9">
      <c r="A328" s="427"/>
      <c r="B328" s="427"/>
      <c r="C328" s="428"/>
      <c r="D328" s="428"/>
      <c r="E328" s="428"/>
      <c r="F328" s="429"/>
      <c r="G328" s="430"/>
      <c r="H328" s="372"/>
      <c r="I328" s="437"/>
    </row>
    <row r="329" ht="12" hidden="1" customHeight="1" spans="1:9">
      <c r="A329" s="397"/>
      <c r="B329" s="397"/>
      <c r="C329" s="476"/>
      <c r="D329" s="476"/>
      <c r="E329" s="476"/>
      <c r="F329" s="487"/>
      <c r="G329" s="468"/>
      <c r="H329" s="341"/>
      <c r="I329" s="364" t="str">
        <f t="shared" ref="I329" si="38">IF(OR(AND(G329="Prov",H329="Sum"),(H329="PC Sum")),". . . . . . . . .00",IF(ISERR(G329*H329),"",IF(G329*H329=0,"",ROUND(G329*H329,2))))</f>
        <v/>
      </c>
    </row>
    <row r="330" ht="12" customHeight="1" spans="1:9">
      <c r="A330" s="397" t="s">
        <v>293</v>
      </c>
      <c r="B330" s="391">
        <v>216.62</v>
      </c>
      <c r="C330" s="483" t="s">
        <v>1219</v>
      </c>
      <c r="D330" s="476"/>
      <c r="E330" s="476"/>
      <c r="F330" s="487"/>
      <c r="G330" s="488"/>
      <c r="H330" s="341"/>
      <c r="I330" s="364"/>
    </row>
    <row r="331" ht="12" customHeight="1" spans="1:9">
      <c r="A331" s="397"/>
      <c r="B331" s="397"/>
      <c r="C331" s="476"/>
      <c r="D331" s="476"/>
      <c r="E331" s="476"/>
      <c r="F331" s="487"/>
      <c r="G331" s="468"/>
      <c r="H331" s="341"/>
      <c r="I331" s="364"/>
    </row>
    <row r="332" ht="12" customHeight="1" spans="1:9">
      <c r="A332" s="397"/>
      <c r="B332" s="397"/>
      <c r="C332" s="476" t="s">
        <v>287</v>
      </c>
      <c r="D332" s="321" t="s">
        <v>1220</v>
      </c>
      <c r="E332" s="476"/>
      <c r="F332" s="487"/>
      <c r="G332" s="468"/>
      <c r="H332" s="341"/>
      <c r="I332" s="364"/>
    </row>
    <row r="333" ht="12" customHeight="1" spans="1:9">
      <c r="A333" s="397"/>
      <c r="B333" s="397"/>
      <c r="C333" s="476"/>
      <c r="D333" s="321" t="s">
        <v>1253</v>
      </c>
      <c r="E333" s="476"/>
      <c r="F333" s="487"/>
      <c r="G333" s="468"/>
      <c r="H333" s="341"/>
      <c r="I333" s="364"/>
    </row>
    <row r="334" ht="12" customHeight="1" spans="1:9">
      <c r="A334" s="397"/>
      <c r="B334" s="397"/>
      <c r="C334" s="476"/>
      <c r="D334" s="321" t="s">
        <v>1254</v>
      </c>
      <c r="E334" s="476"/>
      <c r="F334" s="487" t="s">
        <v>292</v>
      </c>
      <c r="G334" s="468">
        <v>61</v>
      </c>
      <c r="H334" s="341"/>
      <c r="I334" s="364" t="str">
        <f t="shared" ref="I334" si="39">IF(OR(AND(G334="Prov",H334="Sum"),(H334="PC Sum")),". . . . . . . . .00",IF(ISERR(G334*H334),"",IF(G334*H334=0,"",ROUND(G334*H334,2))))</f>
        <v/>
      </c>
    </row>
    <row r="335" ht="12" customHeight="1" spans="1:9">
      <c r="A335" s="397"/>
      <c r="B335" s="397"/>
      <c r="C335" s="476"/>
      <c r="D335" s="321"/>
      <c r="E335" s="476"/>
      <c r="F335" s="487"/>
      <c r="G335" s="468"/>
      <c r="H335" s="341"/>
      <c r="I335" s="364"/>
    </row>
    <row r="336" ht="12" customHeight="1" spans="1:9">
      <c r="A336" s="397" t="s">
        <v>1222</v>
      </c>
      <c r="B336" s="391">
        <v>216.63</v>
      </c>
      <c r="C336" s="483" t="s">
        <v>1224</v>
      </c>
      <c r="D336" s="476"/>
      <c r="E336" s="476"/>
      <c r="F336" s="487"/>
      <c r="G336" s="468"/>
      <c r="H336" s="341"/>
      <c r="I336" s="364"/>
    </row>
    <row r="337" ht="12" customHeight="1" spans="1:9">
      <c r="A337" s="397"/>
      <c r="B337" s="397"/>
      <c r="C337" s="476"/>
      <c r="D337" s="476"/>
      <c r="E337" s="476"/>
      <c r="F337" s="487"/>
      <c r="G337" s="468"/>
      <c r="H337" s="341"/>
      <c r="I337" s="364"/>
    </row>
    <row r="338" ht="12" customHeight="1" spans="1:9">
      <c r="A338" s="397"/>
      <c r="B338" s="397"/>
      <c r="C338" s="476" t="s">
        <v>287</v>
      </c>
      <c r="D338" s="321" t="s">
        <v>1220</v>
      </c>
      <c r="E338" s="476"/>
      <c r="F338" s="487"/>
      <c r="G338" s="468"/>
      <c r="H338" s="341"/>
      <c r="I338" s="364"/>
    </row>
    <row r="339" ht="12" customHeight="1" spans="1:9">
      <c r="A339" s="397"/>
      <c r="B339" s="397"/>
      <c r="C339" s="476"/>
      <c r="D339" s="321" t="s">
        <v>1253</v>
      </c>
      <c r="E339" s="476"/>
      <c r="F339" s="487"/>
      <c r="G339" s="468"/>
      <c r="H339" s="341"/>
      <c r="I339" s="364"/>
    </row>
    <row r="340" ht="12" customHeight="1" spans="1:9">
      <c r="A340" s="397"/>
      <c r="B340" s="397"/>
      <c r="C340" s="476"/>
      <c r="D340" s="321" t="s">
        <v>1254</v>
      </c>
      <c r="E340" s="476"/>
      <c r="F340" s="487" t="s">
        <v>292</v>
      </c>
      <c r="G340" s="468">
        <v>61</v>
      </c>
      <c r="H340" s="341"/>
      <c r="I340" s="364" t="str">
        <f t="shared" ref="I340" si="40">IF(OR(AND(G340="Prov",H340="Sum"),(H340="PC Sum")),". . . . . . . . .00",IF(ISERR(G340*H340),"",IF(G340*H340=0,"",ROUND(G340*H340,2))))</f>
        <v/>
      </c>
    </row>
    <row r="341" ht="12" customHeight="1" spans="1:9">
      <c r="A341" s="397"/>
      <c r="B341" s="397"/>
      <c r="C341" s="476"/>
      <c r="D341" s="321"/>
      <c r="E341" s="476"/>
      <c r="F341" s="487"/>
      <c r="G341" s="468"/>
      <c r="H341" s="341"/>
      <c r="I341" s="364"/>
    </row>
    <row r="342" ht="12" customHeight="1" spans="1:9">
      <c r="A342" s="397" t="s">
        <v>304</v>
      </c>
      <c r="B342" s="391">
        <v>216.64</v>
      </c>
      <c r="C342" s="483" t="s">
        <v>1226</v>
      </c>
      <c r="D342" s="476"/>
      <c r="E342" s="476"/>
      <c r="F342" s="487"/>
      <c r="G342" s="468"/>
      <c r="H342" s="341"/>
      <c r="I342" s="364"/>
    </row>
    <row r="343" ht="12" customHeight="1" spans="1:9">
      <c r="A343" s="397"/>
      <c r="B343" s="397"/>
      <c r="C343" s="476"/>
      <c r="D343" s="476"/>
      <c r="E343" s="476"/>
      <c r="F343" s="487"/>
      <c r="G343" s="468"/>
      <c r="H343" s="341"/>
      <c r="I343" s="364"/>
    </row>
    <row r="344" ht="12" customHeight="1" spans="1:9">
      <c r="A344" s="397"/>
      <c r="B344" s="397"/>
      <c r="C344" s="476" t="s">
        <v>287</v>
      </c>
      <c r="D344" s="476" t="s">
        <v>1227</v>
      </c>
      <c r="E344" s="476"/>
      <c r="F344" s="487" t="s">
        <v>342</v>
      </c>
      <c r="G344" s="468">
        <v>55</v>
      </c>
      <c r="H344" s="341"/>
      <c r="I344" s="364" t="str">
        <f t="shared" ref="I344" si="41">IF(OR(AND(G344="Prov",H344="Sum"),(H344="PC Sum")),". . . . . . . . .00",IF(ISERR(G344*H344),"",IF(G344*H344=0,"",ROUND(G344*H344,2))))</f>
        <v/>
      </c>
    </row>
    <row r="345" ht="12" customHeight="1" spans="1:9">
      <c r="A345" s="397"/>
      <c r="B345" s="397"/>
      <c r="C345" s="476"/>
      <c r="D345" s="476"/>
      <c r="E345" s="476"/>
      <c r="F345" s="487"/>
      <c r="G345" s="468"/>
      <c r="H345" s="341"/>
      <c r="I345" s="364"/>
    </row>
    <row r="346" ht="12" customHeight="1" spans="1:10">
      <c r="A346" s="397"/>
      <c r="B346" s="397"/>
      <c r="C346" s="476" t="s">
        <v>290</v>
      </c>
      <c r="D346" s="476" t="s">
        <v>417</v>
      </c>
      <c r="E346" s="476"/>
      <c r="F346" s="487" t="s">
        <v>342</v>
      </c>
      <c r="G346" s="468">
        <v>27</v>
      </c>
      <c r="H346" s="341"/>
      <c r="I346" s="364" t="str">
        <f t="shared" ref="I346" si="42">IF(OR(AND(G346="Prov",H346="Sum"),(H346="PC Sum")),". . . . . . . . .00",IF(ISERR(G346*H346),"",IF(G346*H346=0,"",ROUND(G346*H346,2))))</f>
        <v/>
      </c>
      <c r="J346" s="495"/>
    </row>
    <row r="347" ht="12" customHeight="1" spans="1:9">
      <c r="A347" s="397"/>
      <c r="B347" s="397"/>
      <c r="C347" s="476"/>
      <c r="D347" s="476"/>
      <c r="E347" s="476"/>
      <c r="F347" s="487"/>
      <c r="G347" s="468"/>
      <c r="H347" s="341"/>
      <c r="I347" s="364"/>
    </row>
    <row r="348" ht="12" customHeight="1" spans="1:10">
      <c r="A348" s="397"/>
      <c r="B348" s="397"/>
      <c r="C348" s="476" t="s">
        <v>322</v>
      </c>
      <c r="D348" s="476" t="s">
        <v>418</v>
      </c>
      <c r="E348" s="476"/>
      <c r="F348" s="487" t="s">
        <v>342</v>
      </c>
      <c r="G348" s="468">
        <v>9</v>
      </c>
      <c r="H348" s="341"/>
      <c r="I348" s="364" t="str">
        <f t="shared" ref="I348" si="43">IF(OR(AND(G348="Prov",H348="Sum"),(H348="PC Sum")),". . . . . . . . .00",IF(ISERR(G348*H348),"",IF(G348*H348=0,"",ROUND(G348*H348,2))))</f>
        <v/>
      </c>
      <c r="J348" s="11"/>
    </row>
    <row r="349" ht="12" customHeight="1" spans="1:9">
      <c r="A349" s="397"/>
      <c r="B349" s="397"/>
      <c r="C349" s="476"/>
      <c r="D349" s="476"/>
      <c r="E349" s="476"/>
      <c r="F349" s="487"/>
      <c r="G349" s="468"/>
      <c r="H349" s="341"/>
      <c r="I349" s="364" t="str">
        <f t="shared" ref="I349:I351" si="44">IF(OR(AND(G349="Prov",H349="Sum"),(H349="PC Sum")),". . . . . . . . .00",IF(ISERR(G349*H349),"",IF(G349*H349=0,"",ROUND(G349*H349,2))))</f>
        <v/>
      </c>
    </row>
    <row r="350" ht="12" customHeight="1" spans="1:9">
      <c r="A350" s="397" t="s">
        <v>310</v>
      </c>
      <c r="B350" s="391">
        <v>216.65</v>
      </c>
      <c r="C350" s="483" t="s">
        <v>1269</v>
      </c>
      <c r="D350" s="476"/>
      <c r="E350" s="476"/>
      <c r="F350" s="487"/>
      <c r="G350" s="488"/>
      <c r="H350" s="355"/>
      <c r="I350" s="364" t="str">
        <f t="shared" si="44"/>
        <v/>
      </c>
    </row>
    <row r="351" ht="12" customHeight="1" spans="1:9">
      <c r="A351" s="397"/>
      <c r="B351" s="391"/>
      <c r="C351" s="483" t="s">
        <v>1230</v>
      </c>
      <c r="D351" s="476"/>
      <c r="E351" s="476"/>
      <c r="F351" s="489" t="s">
        <v>1151</v>
      </c>
      <c r="G351" s="492">
        <v>1</v>
      </c>
      <c r="H351" s="341">
        <v>20000</v>
      </c>
      <c r="I351" s="364">
        <f t="shared" si="44"/>
        <v>20000</v>
      </c>
    </row>
    <row r="352" ht="12" customHeight="1" spans="1:9">
      <c r="A352" s="397"/>
      <c r="B352" s="391"/>
      <c r="C352" s="483"/>
      <c r="D352" s="476"/>
      <c r="E352" s="476"/>
      <c r="F352" s="487"/>
      <c r="G352" s="488"/>
      <c r="H352" s="355"/>
      <c r="I352" s="364" t="str">
        <f t="shared" ref="I352:I365" si="45">IF(OR(AND(G352="Prov",H352="Sum"),(H352="PC Sum")),". . . . . . . . .00",IF(ISERR(G352*H352),"",IF(G352*H352=0,"",ROUND(G352*H352,2))))</f>
        <v/>
      </c>
    </row>
    <row r="353" ht="12" customHeight="1" spans="1:9">
      <c r="A353" s="397" t="s">
        <v>1231</v>
      </c>
      <c r="B353" s="391">
        <v>216.66</v>
      </c>
      <c r="C353" s="483" t="s">
        <v>1233</v>
      </c>
      <c r="D353" s="476"/>
      <c r="E353" s="476"/>
      <c r="F353" s="487"/>
      <c r="G353" s="488"/>
      <c r="H353" s="355"/>
      <c r="I353" s="364" t="str">
        <f t="shared" si="45"/>
        <v/>
      </c>
    </row>
    <row r="354" ht="12" customHeight="1" spans="1:9">
      <c r="A354" s="397"/>
      <c r="B354" s="391"/>
      <c r="C354" s="483" t="s">
        <v>1234</v>
      </c>
      <c r="D354" s="476"/>
      <c r="E354" s="476"/>
      <c r="F354" s="487"/>
      <c r="G354" s="488"/>
      <c r="H354" s="355"/>
      <c r="I354" s="364" t="str">
        <f t="shared" si="45"/>
        <v/>
      </c>
    </row>
    <row r="355" ht="12" customHeight="1" spans="1:9">
      <c r="A355" s="397"/>
      <c r="B355" s="397"/>
      <c r="C355" s="476"/>
      <c r="D355" s="476"/>
      <c r="E355" s="476"/>
      <c r="F355" s="487"/>
      <c r="G355" s="488"/>
      <c r="H355" s="355"/>
      <c r="I355" s="364" t="str">
        <f t="shared" si="45"/>
        <v/>
      </c>
    </row>
    <row r="356" ht="12" customHeight="1" spans="1:9">
      <c r="A356" s="397"/>
      <c r="B356" s="397"/>
      <c r="C356" s="476" t="s">
        <v>287</v>
      </c>
      <c r="D356" s="476" t="s">
        <v>1256</v>
      </c>
      <c r="E356" s="476"/>
      <c r="F356" s="487"/>
      <c r="G356" s="488"/>
      <c r="H356" s="355"/>
      <c r="I356" s="364" t="str">
        <f t="shared" si="45"/>
        <v/>
      </c>
    </row>
    <row r="357" ht="12" customHeight="1" spans="1:9">
      <c r="A357" s="397"/>
      <c r="B357" s="397"/>
      <c r="C357" s="476"/>
      <c r="D357" s="15" t="s">
        <v>1257</v>
      </c>
      <c r="E357" s="476"/>
      <c r="F357" s="487"/>
      <c r="G357" s="488"/>
      <c r="H357" s="355"/>
      <c r="I357" s="364" t="str">
        <f t="shared" si="45"/>
        <v/>
      </c>
    </row>
    <row r="358" ht="12" customHeight="1" spans="1:9">
      <c r="A358" s="397"/>
      <c r="B358" s="397"/>
      <c r="C358" s="476"/>
      <c r="D358" s="476" t="s">
        <v>1258</v>
      </c>
      <c r="E358" s="476"/>
      <c r="F358" s="489" t="s">
        <v>394</v>
      </c>
      <c r="G358" s="488">
        <v>1</v>
      </c>
      <c r="H358" s="341"/>
      <c r="I358" s="364" t="str">
        <f t="shared" si="45"/>
        <v/>
      </c>
    </row>
    <row r="359" ht="12" customHeight="1" spans="1:9">
      <c r="A359" s="397"/>
      <c r="B359" s="397"/>
      <c r="C359" s="476"/>
      <c r="D359" s="476"/>
      <c r="E359" s="476"/>
      <c r="F359" s="487"/>
      <c r="G359" s="488"/>
      <c r="H359" s="341"/>
      <c r="I359" s="364" t="str">
        <f t="shared" si="45"/>
        <v/>
      </c>
    </row>
    <row r="360" ht="12" customHeight="1" spans="1:9">
      <c r="A360" s="397"/>
      <c r="B360" s="397"/>
      <c r="C360" s="476" t="s">
        <v>290</v>
      </c>
      <c r="D360" s="476" t="s">
        <v>1237</v>
      </c>
      <c r="E360" s="476"/>
      <c r="F360" s="487" t="s">
        <v>1238</v>
      </c>
      <c r="G360" s="468">
        <v>2</v>
      </c>
      <c r="H360" s="341"/>
      <c r="I360" s="364" t="str">
        <f t="shared" si="45"/>
        <v/>
      </c>
    </row>
    <row r="361" ht="12" customHeight="1" spans="1:9">
      <c r="A361" s="397"/>
      <c r="B361" s="397"/>
      <c r="C361" s="476"/>
      <c r="D361" s="476"/>
      <c r="E361" s="476"/>
      <c r="F361" s="487"/>
      <c r="G361" s="468"/>
      <c r="H361" s="341"/>
      <c r="I361" s="364" t="str">
        <f t="shared" si="45"/>
        <v/>
      </c>
    </row>
    <row r="362" spans="1:9">
      <c r="A362" s="397"/>
      <c r="B362" s="397"/>
      <c r="C362" s="476" t="s">
        <v>322</v>
      </c>
      <c r="D362" s="476" t="s">
        <v>1239</v>
      </c>
      <c r="E362" s="476"/>
      <c r="F362" s="487" t="s">
        <v>342</v>
      </c>
      <c r="G362" s="493">
        <v>34.92</v>
      </c>
      <c r="H362" s="341"/>
      <c r="I362" s="364" t="str">
        <f t="shared" si="45"/>
        <v/>
      </c>
    </row>
    <row r="363" ht="12" customHeight="1" spans="1:9">
      <c r="A363" s="397"/>
      <c r="B363" s="397"/>
      <c r="C363" s="476"/>
      <c r="D363" s="476"/>
      <c r="E363" s="476"/>
      <c r="F363" s="489"/>
      <c r="G363" s="468"/>
      <c r="H363" s="355"/>
      <c r="I363" s="364" t="str">
        <f t="shared" si="45"/>
        <v/>
      </c>
    </row>
    <row r="364" ht="12" customHeight="1" spans="1:9">
      <c r="A364" s="397" t="s">
        <v>343</v>
      </c>
      <c r="B364" s="391">
        <v>216.67</v>
      </c>
      <c r="C364" s="483" t="s">
        <v>1249</v>
      </c>
      <c r="D364" s="476"/>
      <c r="E364" s="476"/>
      <c r="F364" s="487"/>
      <c r="G364" s="468"/>
      <c r="H364" s="355"/>
      <c r="I364" s="364" t="str">
        <f t="shared" si="45"/>
        <v/>
      </c>
    </row>
    <row r="365" ht="12" customHeight="1" spans="1:9">
      <c r="A365" s="397"/>
      <c r="B365" s="391"/>
      <c r="C365" s="483" t="s">
        <v>1250</v>
      </c>
      <c r="D365" s="476"/>
      <c r="E365" s="476"/>
      <c r="F365" s="487"/>
      <c r="G365" s="468"/>
      <c r="H365" s="355"/>
      <c r="I365" s="364" t="str">
        <f t="shared" si="45"/>
        <v/>
      </c>
    </row>
    <row r="366" ht="12" customHeight="1" spans="1:9">
      <c r="A366" s="397"/>
      <c r="B366" s="391"/>
      <c r="C366" s="483" t="s">
        <v>1270</v>
      </c>
      <c r="D366" s="476"/>
      <c r="E366" s="476"/>
      <c r="F366" s="487" t="s">
        <v>1243</v>
      </c>
      <c r="G366" s="468">
        <v>40</v>
      </c>
      <c r="H366" s="355"/>
      <c r="I366" s="364"/>
    </row>
    <row r="367" ht="12" customHeight="1" spans="1:9">
      <c r="A367" s="397"/>
      <c r="B367" s="391"/>
      <c r="C367" s="483"/>
      <c r="D367" s="476"/>
      <c r="E367" s="476"/>
      <c r="F367" s="487"/>
      <c r="G367" s="468"/>
      <c r="H367" s="355"/>
      <c r="I367" s="364"/>
    </row>
    <row r="368" ht="12" customHeight="1" spans="1:9">
      <c r="A368" s="397"/>
      <c r="B368" s="397"/>
      <c r="C368" s="402" t="s">
        <v>1271</v>
      </c>
      <c r="D368" s="476"/>
      <c r="E368" s="476"/>
      <c r="F368" s="487"/>
      <c r="G368" s="488"/>
      <c r="H368" s="341"/>
      <c r="I368" s="364"/>
    </row>
    <row r="369" ht="12" customHeight="1" spans="1:9">
      <c r="A369" s="397"/>
      <c r="B369" s="397"/>
      <c r="C369" s="402"/>
      <c r="D369" s="476"/>
      <c r="E369" s="476"/>
      <c r="F369" s="487"/>
      <c r="G369" s="488"/>
      <c r="H369" s="341"/>
      <c r="I369" s="364"/>
    </row>
    <row r="370" ht="12" customHeight="1" spans="1:9">
      <c r="A370" s="397"/>
      <c r="B370" s="397"/>
      <c r="C370" s="321" t="s">
        <v>1272</v>
      </c>
      <c r="D370" s="476"/>
      <c r="E370" s="476"/>
      <c r="F370" s="487"/>
      <c r="G370" s="488"/>
      <c r="H370" s="341"/>
      <c r="I370" s="364"/>
    </row>
    <row r="371" ht="12" customHeight="1" spans="1:9">
      <c r="A371" s="397"/>
      <c r="B371" s="397"/>
      <c r="C371" s="321" t="s">
        <v>1273</v>
      </c>
      <c r="D371" s="476"/>
      <c r="E371" s="476"/>
      <c r="F371" s="487"/>
      <c r="G371" s="488"/>
      <c r="H371" s="341"/>
      <c r="I371" s="364"/>
    </row>
    <row r="372" ht="12" customHeight="1" spans="1:9">
      <c r="A372" s="397"/>
      <c r="B372" s="397"/>
      <c r="C372" s="321" t="s">
        <v>1274</v>
      </c>
      <c r="D372" s="476"/>
      <c r="E372" s="476"/>
      <c r="F372" s="487"/>
      <c r="G372" s="488"/>
      <c r="H372" s="341"/>
      <c r="I372" s="364"/>
    </row>
    <row r="373" ht="12" customHeight="1" spans="1:9">
      <c r="A373" s="397"/>
      <c r="B373" s="397"/>
      <c r="C373" s="321" t="s">
        <v>1275</v>
      </c>
      <c r="D373" s="476"/>
      <c r="E373" s="476"/>
      <c r="F373" s="487"/>
      <c r="G373" s="488"/>
      <c r="H373" s="341"/>
      <c r="I373" s="364"/>
    </row>
    <row r="374" ht="12" customHeight="1" spans="1:9">
      <c r="A374" s="397"/>
      <c r="B374" s="397"/>
      <c r="C374" s="321" t="s">
        <v>1276</v>
      </c>
      <c r="D374" s="476"/>
      <c r="E374" s="476"/>
      <c r="F374" s="489" t="s">
        <v>1151</v>
      </c>
      <c r="G374" s="492">
        <v>1</v>
      </c>
      <c r="H374" s="341">
        <v>12650000</v>
      </c>
      <c r="I374" s="364">
        <f>G374*H374</f>
        <v>12650000</v>
      </c>
    </row>
    <row r="375" ht="12" customHeight="1" spans="1:9">
      <c r="A375" s="397"/>
      <c r="B375" s="397"/>
      <c r="C375" s="402"/>
      <c r="D375" s="476"/>
      <c r="E375" s="476"/>
      <c r="F375" s="487"/>
      <c r="G375" s="488"/>
      <c r="H375" s="341"/>
      <c r="I375" s="364"/>
    </row>
    <row r="376" ht="12" customHeight="1" spans="1:9">
      <c r="A376" s="397"/>
      <c r="B376" s="397"/>
      <c r="C376" s="504" t="s">
        <v>1277</v>
      </c>
      <c r="D376" s="505"/>
      <c r="E376" s="506"/>
      <c r="F376" s="489" t="s">
        <v>44</v>
      </c>
      <c r="G376" s="446">
        <v>12650000</v>
      </c>
      <c r="H376" s="507">
        <v>0.1</v>
      </c>
      <c r="I376" s="364">
        <f t="shared" ref="I376" si="46">IF(OR(AND(G376="Prov",H376="Sum"),(H376="PC Sum")),". . . . . . . . .00",IF(ISERR(G376*H376),"",IF(G376*H376=0,"",ROUND(G376*H376,2))))</f>
        <v>1265000</v>
      </c>
    </row>
    <row r="377" ht="12" customHeight="1" spans="1:9">
      <c r="A377" s="397"/>
      <c r="B377" s="397"/>
      <c r="C377" s="402"/>
      <c r="D377" s="476"/>
      <c r="E377" s="476"/>
      <c r="F377" s="487"/>
      <c r="G377" s="488"/>
      <c r="H377" s="341"/>
      <c r="I377" s="364"/>
    </row>
    <row r="378" ht="12" customHeight="1" spans="1:9">
      <c r="A378" s="397" t="s">
        <v>286</v>
      </c>
      <c r="B378" s="391">
        <v>216.71</v>
      </c>
      <c r="C378" s="483" t="s">
        <v>1215</v>
      </c>
      <c r="D378" s="476"/>
      <c r="E378" s="476"/>
      <c r="F378" s="487"/>
      <c r="G378" s="488"/>
      <c r="H378" s="341"/>
      <c r="I378" s="364" t="str">
        <f t="shared" ref="I378:I388" si="47">IF(OR(AND(G378="Prov",H378="Sum"),(H378="PC Sum")),". . . . . . . . .00",IF(ISERR(G378*H378),"",IF(G378*H378=0,"",ROUND(G378*H378,2))))</f>
        <v/>
      </c>
    </row>
    <row r="379" ht="12" customHeight="1" spans="1:9">
      <c r="A379" s="397"/>
      <c r="B379" s="397"/>
      <c r="C379" s="476"/>
      <c r="D379" s="476"/>
      <c r="E379" s="476"/>
      <c r="F379" s="487"/>
      <c r="G379" s="488"/>
      <c r="H379" s="341"/>
      <c r="I379" s="364" t="str">
        <f t="shared" si="47"/>
        <v/>
      </c>
    </row>
    <row r="380" ht="12" customHeight="1" spans="1:9">
      <c r="A380" s="397"/>
      <c r="B380" s="397"/>
      <c r="C380" s="476" t="s">
        <v>287</v>
      </c>
      <c r="D380" s="476" t="s">
        <v>1216</v>
      </c>
      <c r="E380" s="476"/>
      <c r="F380" s="489" t="s">
        <v>394</v>
      </c>
      <c r="G380" s="488">
        <v>1</v>
      </c>
      <c r="H380" s="341"/>
      <c r="I380" s="364" t="str">
        <f t="shared" si="47"/>
        <v/>
      </c>
    </row>
    <row r="381" ht="12" customHeight="1" spans="1:9">
      <c r="A381" s="397"/>
      <c r="B381" s="397"/>
      <c r="C381" s="476"/>
      <c r="D381" s="476"/>
      <c r="E381" s="476"/>
      <c r="F381" s="487"/>
      <c r="G381" s="490"/>
      <c r="H381" s="491"/>
      <c r="I381" s="364" t="str">
        <f t="shared" si="47"/>
        <v/>
      </c>
    </row>
    <row r="382" ht="12" customHeight="1" spans="1:9">
      <c r="A382" s="397"/>
      <c r="B382" s="397"/>
      <c r="C382" s="476" t="s">
        <v>290</v>
      </c>
      <c r="D382" s="476" t="s">
        <v>1217</v>
      </c>
      <c r="E382" s="476"/>
      <c r="F382" s="489" t="s">
        <v>394</v>
      </c>
      <c r="G382" s="488">
        <v>1</v>
      </c>
      <c r="H382" s="341"/>
      <c r="I382" s="364" t="str">
        <f t="shared" si="47"/>
        <v/>
      </c>
    </row>
    <row r="383" ht="12" customHeight="1" spans="1:9">
      <c r="A383" s="397"/>
      <c r="B383" s="397"/>
      <c r="C383" s="476"/>
      <c r="D383" s="476"/>
      <c r="E383" s="476"/>
      <c r="F383" s="487"/>
      <c r="G383" s="488"/>
      <c r="H383" s="341"/>
      <c r="I383" s="364" t="str">
        <f t="shared" si="47"/>
        <v/>
      </c>
    </row>
    <row r="384" ht="12" customHeight="1" spans="1:9">
      <c r="A384" s="397" t="s">
        <v>293</v>
      </c>
      <c r="B384" s="391">
        <v>216.72</v>
      </c>
      <c r="C384" s="483" t="s">
        <v>1278</v>
      </c>
      <c r="D384" s="476"/>
      <c r="E384" s="476"/>
      <c r="F384" s="487"/>
      <c r="G384" s="488"/>
      <c r="H384" s="341"/>
      <c r="I384" s="364" t="str">
        <f t="shared" si="47"/>
        <v/>
      </c>
    </row>
    <row r="385" ht="12" customHeight="1" spans="1:9">
      <c r="A385" s="397"/>
      <c r="B385" s="397"/>
      <c r="C385" s="476"/>
      <c r="D385" s="476"/>
      <c r="E385" s="476"/>
      <c r="F385" s="487"/>
      <c r="G385" s="468"/>
      <c r="H385" s="341"/>
      <c r="I385" s="364" t="str">
        <f t="shared" si="47"/>
        <v/>
      </c>
    </row>
    <row r="386" ht="12" customHeight="1" spans="1:9">
      <c r="A386" s="397"/>
      <c r="B386" s="397"/>
      <c r="C386" s="476" t="s">
        <v>287</v>
      </c>
      <c r="D386" s="321" t="s">
        <v>1279</v>
      </c>
      <c r="E386" s="476"/>
      <c r="F386" s="487"/>
      <c r="G386" s="468"/>
      <c r="H386" s="341"/>
      <c r="I386" s="364" t="str">
        <f t="shared" si="47"/>
        <v/>
      </c>
    </row>
    <row r="387" ht="12" customHeight="1" spans="1:9">
      <c r="A387" s="397"/>
      <c r="B387" s="397"/>
      <c r="C387" s="476"/>
      <c r="D387" s="321" t="s">
        <v>1280</v>
      </c>
      <c r="E387" s="476"/>
      <c r="F387" s="487"/>
      <c r="G387" s="468"/>
      <c r="H387" s="341"/>
      <c r="I387" s="364" t="str">
        <f t="shared" si="47"/>
        <v/>
      </c>
    </row>
    <row r="388" ht="12" customHeight="1" spans="1:9">
      <c r="A388" s="397"/>
      <c r="B388" s="397"/>
      <c r="C388" s="476"/>
      <c r="D388" s="321" t="s">
        <v>1281</v>
      </c>
      <c r="E388" s="476"/>
      <c r="F388" s="487" t="s">
        <v>292</v>
      </c>
      <c r="G388" s="468">
        <v>83</v>
      </c>
      <c r="H388" s="341"/>
      <c r="I388" s="364" t="str">
        <f t="shared" si="47"/>
        <v/>
      </c>
    </row>
    <row r="389" ht="12" hidden="1" customHeight="1" spans="1:9">
      <c r="A389" s="397"/>
      <c r="B389" s="397"/>
      <c r="C389" s="476"/>
      <c r="D389" s="321"/>
      <c r="E389" s="476"/>
      <c r="F389" s="487"/>
      <c r="G389" s="468"/>
      <c r="H389" s="341"/>
      <c r="I389" s="364"/>
    </row>
    <row r="390" ht="12" hidden="1" customHeight="1" spans="1:9">
      <c r="A390" s="397"/>
      <c r="B390" s="397"/>
      <c r="C390" s="476"/>
      <c r="D390" s="321"/>
      <c r="E390" s="476"/>
      <c r="F390" s="487"/>
      <c r="G390" s="468"/>
      <c r="H390" s="341"/>
      <c r="I390" s="364"/>
    </row>
    <row r="391" ht="12" hidden="1" customHeight="1" spans="1:9">
      <c r="A391" s="397"/>
      <c r="B391" s="397"/>
      <c r="C391" s="476"/>
      <c r="D391" s="321"/>
      <c r="E391" s="476"/>
      <c r="F391" s="487"/>
      <c r="G391" s="468"/>
      <c r="H391" s="341"/>
      <c r="I391" s="364"/>
    </row>
    <row r="392" ht="12" hidden="1" customHeight="1" spans="1:9">
      <c r="A392" s="397"/>
      <c r="B392" s="397"/>
      <c r="C392" s="476"/>
      <c r="D392" s="321"/>
      <c r="E392" s="476"/>
      <c r="F392" s="487"/>
      <c r="G392" s="468"/>
      <c r="H392" s="341"/>
      <c r="I392" s="364"/>
    </row>
    <row r="393" ht="12" hidden="1" customHeight="1" spans="1:9">
      <c r="A393" s="397"/>
      <c r="B393" s="397"/>
      <c r="C393" s="476"/>
      <c r="D393" s="321"/>
      <c r="E393" s="476"/>
      <c r="F393" s="487"/>
      <c r="G393" s="468"/>
      <c r="H393" s="341"/>
      <c r="I393" s="364"/>
    </row>
    <row r="394" ht="12" hidden="1" customHeight="1" spans="1:9">
      <c r="A394" s="397"/>
      <c r="B394" s="397"/>
      <c r="C394" s="476"/>
      <c r="D394" s="321"/>
      <c r="E394" s="476"/>
      <c r="F394" s="487"/>
      <c r="G394" s="468"/>
      <c r="H394" s="341"/>
      <c r="I394" s="364"/>
    </row>
    <row r="395" ht="12" hidden="1" customHeight="1" spans="1:9">
      <c r="A395" s="397"/>
      <c r="B395" s="397"/>
      <c r="C395" s="476"/>
      <c r="D395" s="321"/>
      <c r="E395" s="476"/>
      <c r="F395" s="487"/>
      <c r="G395" s="468"/>
      <c r="H395" s="341"/>
      <c r="I395" s="364"/>
    </row>
    <row r="396" ht="12" hidden="1" customHeight="1" spans="1:9">
      <c r="A396" s="397"/>
      <c r="B396" s="397"/>
      <c r="C396" s="476"/>
      <c r="D396" s="321"/>
      <c r="E396" s="476"/>
      <c r="F396" s="487"/>
      <c r="G396" s="468"/>
      <c r="H396" s="341"/>
      <c r="I396" s="364"/>
    </row>
    <row r="397" ht="12" hidden="1" customHeight="1" spans="1:9">
      <c r="A397" s="397"/>
      <c r="B397" s="397"/>
      <c r="C397" s="476"/>
      <c r="D397" s="321"/>
      <c r="E397" s="476"/>
      <c r="F397" s="487"/>
      <c r="G397" s="468"/>
      <c r="H397" s="341"/>
      <c r="I397" s="364"/>
    </row>
    <row r="398" ht="12" hidden="1" customHeight="1" spans="1:9">
      <c r="A398" s="397"/>
      <c r="B398" s="397"/>
      <c r="C398" s="476"/>
      <c r="D398" s="476"/>
      <c r="E398" s="476"/>
      <c r="F398" s="487"/>
      <c r="G398" s="490"/>
      <c r="H398" s="491"/>
      <c r="I398" s="364"/>
    </row>
    <row r="399" ht="12" customHeight="1" spans="1:9">
      <c r="A399" s="397"/>
      <c r="B399" s="391"/>
      <c r="C399" s="483"/>
      <c r="D399" s="476"/>
      <c r="E399" s="476"/>
      <c r="F399" s="487"/>
      <c r="G399" s="468"/>
      <c r="H399" s="341"/>
      <c r="I399" s="364" t="str">
        <f t="shared" ref="I399" si="48">IF(OR(AND(G399="Prov",H399="Sum"),(H399="PC Sum")),". . . . . . . . .00",IF(ISERR(G399*H399),"",IF(G399*H399=0,"",ROUND(G399*H399,2))))</f>
        <v/>
      </c>
    </row>
    <row r="400" ht="12" customHeight="1" spans="1:9">
      <c r="A400" s="416"/>
      <c r="B400" s="424"/>
      <c r="C400" s="424"/>
      <c r="D400" s="424"/>
      <c r="E400" s="424"/>
      <c r="F400" s="496"/>
      <c r="G400" s="473"/>
      <c r="H400" s="368"/>
      <c r="I400" s="375"/>
    </row>
    <row r="401" ht="12" customHeight="1" spans="1:9">
      <c r="A401" s="400" t="s">
        <v>1212</v>
      </c>
      <c r="B401" s="15" t="s">
        <v>69</v>
      </c>
      <c r="C401" s="476"/>
      <c r="D401" s="476"/>
      <c r="E401" s="476"/>
      <c r="F401" s="477"/>
      <c r="G401" s="426"/>
      <c r="H401" s="324"/>
      <c r="I401" s="376"/>
    </row>
    <row r="402" spans="1:9">
      <c r="A402" s="422"/>
      <c r="B402" s="478"/>
      <c r="C402" s="478"/>
      <c r="D402" s="478"/>
      <c r="E402" s="478"/>
      <c r="F402" s="479"/>
      <c r="G402" s="430"/>
      <c r="H402" s="372"/>
      <c r="I402" s="377"/>
    </row>
    <row r="403" spans="1:9">
      <c r="A403" s="424"/>
      <c r="B403" s="424"/>
      <c r="C403" s="424"/>
      <c r="D403" s="424"/>
      <c r="E403" s="424"/>
      <c r="F403" s="496"/>
      <c r="G403" s="473"/>
      <c r="H403" s="368"/>
      <c r="I403" s="497"/>
    </row>
    <row r="404" hidden="1" spans="1:8">
      <c r="A404" s="476"/>
      <c r="B404" s="476"/>
      <c r="C404" s="476"/>
      <c r="D404" s="476"/>
      <c r="E404" s="476"/>
      <c r="F404" s="477"/>
      <c r="G404" s="426"/>
      <c r="H404" s="323"/>
    </row>
    <row r="405" spans="1:9">
      <c r="A405" s="478"/>
      <c r="B405" s="478"/>
      <c r="C405" s="478"/>
      <c r="D405" s="478"/>
      <c r="E405" s="478"/>
      <c r="F405" s="479"/>
      <c r="G405" s="430"/>
      <c r="H405" s="372"/>
      <c r="I405" s="359" t="s">
        <v>1209</v>
      </c>
    </row>
    <row r="406" spans="1:9">
      <c r="A406" s="389" t="s">
        <v>1</v>
      </c>
      <c r="B406" s="389"/>
      <c r="C406" s="480"/>
      <c r="D406" s="480"/>
      <c r="E406" s="480"/>
      <c r="F406" s="481"/>
      <c r="G406" s="465"/>
      <c r="H406" s="482"/>
      <c r="I406" s="494"/>
    </row>
    <row r="407" spans="1:9">
      <c r="A407" s="391" t="s">
        <v>8</v>
      </c>
      <c r="B407" s="391" t="s">
        <v>2</v>
      </c>
      <c r="C407" s="483"/>
      <c r="D407" s="483"/>
      <c r="E407" s="483" t="s">
        <v>3</v>
      </c>
      <c r="F407" s="484" t="s">
        <v>4</v>
      </c>
      <c r="G407" s="466" t="s">
        <v>276</v>
      </c>
      <c r="H407" s="332" t="s">
        <v>6</v>
      </c>
      <c r="I407" s="362" t="s">
        <v>7</v>
      </c>
    </row>
    <row r="408" spans="1:9">
      <c r="A408" s="394" t="s">
        <v>277</v>
      </c>
      <c r="B408" s="394" t="s">
        <v>9</v>
      </c>
      <c r="C408" s="485"/>
      <c r="D408" s="485"/>
      <c r="E408" s="485"/>
      <c r="F408" s="486"/>
      <c r="G408" s="467" t="s">
        <v>278</v>
      </c>
      <c r="H408" s="337"/>
      <c r="I408" s="363"/>
    </row>
    <row r="409" spans="1:9">
      <c r="A409" s="400"/>
      <c r="B409" s="400"/>
      <c r="C409" s="15"/>
      <c r="D409" s="15"/>
      <c r="E409" s="15"/>
      <c r="F409" s="425"/>
      <c r="G409" s="426"/>
      <c r="H409" s="324"/>
      <c r="I409" s="364"/>
    </row>
    <row r="410" spans="1:9">
      <c r="A410" s="400"/>
      <c r="B410" s="400"/>
      <c r="C410" s="15" t="s">
        <v>70</v>
      </c>
      <c r="D410" s="15"/>
      <c r="E410" s="15"/>
      <c r="F410" s="425"/>
      <c r="G410" s="426"/>
      <c r="H410" s="324"/>
      <c r="I410" s="436"/>
    </row>
    <row r="411" spans="1:9">
      <c r="A411" s="427"/>
      <c r="B411" s="427"/>
      <c r="C411" s="428"/>
      <c r="D411" s="428"/>
      <c r="E411" s="428"/>
      <c r="F411" s="429"/>
      <c r="G411" s="430"/>
      <c r="H411" s="372"/>
      <c r="I411" s="437"/>
    </row>
    <row r="412" hidden="1" spans="1:9">
      <c r="A412" s="397"/>
      <c r="B412" s="397"/>
      <c r="C412" s="476"/>
      <c r="D412" s="476"/>
      <c r="E412" s="476"/>
      <c r="F412" s="487"/>
      <c r="G412" s="488"/>
      <c r="H412" s="341"/>
      <c r="I412" s="364"/>
    </row>
    <row r="413" ht="12" customHeight="1" spans="1:9">
      <c r="A413" s="397" t="s">
        <v>1222</v>
      </c>
      <c r="B413" s="391">
        <v>216.73</v>
      </c>
      <c r="C413" s="483" t="s">
        <v>1282</v>
      </c>
      <c r="D413" s="476"/>
      <c r="E413" s="476"/>
      <c r="F413" s="487"/>
      <c r="G413" s="468"/>
      <c r="H413" s="491"/>
      <c r="I413" s="364"/>
    </row>
    <row r="414" ht="12" customHeight="1" spans="1:9">
      <c r="A414" s="397"/>
      <c r="B414" s="397"/>
      <c r="C414" s="476"/>
      <c r="D414" s="476"/>
      <c r="E414" s="476"/>
      <c r="F414" s="487"/>
      <c r="G414" s="468"/>
      <c r="H414" s="341"/>
      <c r="I414" s="364"/>
    </row>
    <row r="415" ht="12" customHeight="1" spans="1:9">
      <c r="A415" s="397"/>
      <c r="B415" s="397"/>
      <c r="C415" s="476" t="s">
        <v>287</v>
      </c>
      <c r="D415" s="321" t="s">
        <v>1279</v>
      </c>
      <c r="E415" s="476"/>
      <c r="F415" s="487"/>
      <c r="G415" s="468"/>
      <c r="H415" s="341"/>
      <c r="I415" s="364"/>
    </row>
    <row r="416" ht="12" customHeight="1" spans="1:9">
      <c r="A416" s="397"/>
      <c r="B416" s="397"/>
      <c r="C416" s="476"/>
      <c r="D416" s="321" t="s">
        <v>1280</v>
      </c>
      <c r="E416" s="476"/>
      <c r="F416" s="487"/>
      <c r="G416" s="468"/>
      <c r="H416" s="341"/>
      <c r="I416" s="364"/>
    </row>
    <row r="417" ht="12" customHeight="1" spans="1:9">
      <c r="A417" s="397"/>
      <c r="B417" s="397"/>
      <c r="C417" s="476"/>
      <c r="D417" s="321" t="s">
        <v>1283</v>
      </c>
      <c r="E417" s="476"/>
      <c r="F417" s="487"/>
      <c r="G417" s="468"/>
      <c r="H417" s="341"/>
      <c r="I417" s="364"/>
    </row>
    <row r="418" ht="12" customHeight="1" spans="1:9">
      <c r="A418" s="397"/>
      <c r="B418" s="391"/>
      <c r="C418" s="483"/>
      <c r="D418" s="476" t="s">
        <v>1284</v>
      </c>
      <c r="E418" s="476"/>
      <c r="F418" s="487"/>
      <c r="G418" s="468"/>
      <c r="H418" s="341"/>
      <c r="I418" s="364"/>
    </row>
    <row r="419" ht="12" customHeight="1" spans="1:9">
      <c r="A419" s="397"/>
      <c r="B419" s="391"/>
      <c r="C419" s="483"/>
      <c r="D419" s="476" t="s">
        <v>1285</v>
      </c>
      <c r="E419" s="476"/>
      <c r="F419" s="487" t="s">
        <v>292</v>
      </c>
      <c r="G419" s="468">
        <v>83</v>
      </c>
      <c r="H419" s="341"/>
      <c r="I419" s="364"/>
    </row>
    <row r="420" ht="12" customHeight="1" spans="1:9">
      <c r="A420" s="397"/>
      <c r="B420" s="397"/>
      <c r="C420" s="476"/>
      <c r="D420" s="321"/>
      <c r="E420" s="476"/>
      <c r="F420" s="487"/>
      <c r="G420" s="468"/>
      <c r="H420" s="341"/>
      <c r="I420" s="364"/>
    </row>
    <row r="421" ht="12" customHeight="1" spans="1:9">
      <c r="A421" s="397" t="s">
        <v>304</v>
      </c>
      <c r="B421" s="391">
        <v>216.74</v>
      </c>
      <c r="C421" s="483" t="s">
        <v>1226</v>
      </c>
      <c r="D421" s="476"/>
      <c r="E421" s="476"/>
      <c r="F421" s="487"/>
      <c r="G421" s="468"/>
      <c r="H421" s="341"/>
      <c r="I421" s="364"/>
    </row>
    <row r="422" ht="12" customHeight="1" spans="1:9">
      <c r="A422" s="397"/>
      <c r="B422" s="397"/>
      <c r="C422" s="476"/>
      <c r="D422" s="476"/>
      <c r="E422" s="476"/>
      <c r="F422" s="487"/>
      <c r="G422" s="468"/>
      <c r="H422" s="341"/>
      <c r="I422" s="364"/>
    </row>
    <row r="423" ht="12" customHeight="1" spans="1:9">
      <c r="A423" s="397"/>
      <c r="B423" s="397"/>
      <c r="C423" s="476" t="s">
        <v>287</v>
      </c>
      <c r="D423" s="476" t="s">
        <v>1227</v>
      </c>
      <c r="E423" s="476"/>
      <c r="F423" s="487" t="s">
        <v>342</v>
      </c>
      <c r="G423" s="468">
        <v>709</v>
      </c>
      <c r="H423" s="341"/>
      <c r="I423" s="364"/>
    </row>
    <row r="424" ht="12" customHeight="1" spans="1:9">
      <c r="A424" s="397"/>
      <c r="B424" s="397"/>
      <c r="C424" s="476"/>
      <c r="D424" s="476"/>
      <c r="E424" s="476"/>
      <c r="F424" s="487"/>
      <c r="G424" s="468"/>
      <c r="H424" s="341"/>
      <c r="I424" s="364"/>
    </row>
    <row r="425" ht="12" customHeight="1" spans="1:9">
      <c r="A425" s="397"/>
      <c r="B425" s="397"/>
      <c r="C425" s="476" t="s">
        <v>290</v>
      </c>
      <c r="D425" s="476" t="s">
        <v>417</v>
      </c>
      <c r="E425" s="476"/>
      <c r="F425" s="487" t="s">
        <v>342</v>
      </c>
      <c r="G425" s="468">
        <v>285</v>
      </c>
      <c r="H425" s="341"/>
      <c r="I425" s="364"/>
    </row>
    <row r="426" ht="12" customHeight="1" spans="1:9">
      <c r="A426" s="397"/>
      <c r="B426" s="397"/>
      <c r="C426" s="476"/>
      <c r="D426" s="476"/>
      <c r="E426" s="476"/>
      <c r="F426" s="487"/>
      <c r="G426" s="468"/>
      <c r="H426" s="341"/>
      <c r="I426" s="364"/>
    </row>
    <row r="427" ht="12" customHeight="1" spans="1:9">
      <c r="A427" s="397"/>
      <c r="B427" s="397"/>
      <c r="C427" s="476" t="s">
        <v>322</v>
      </c>
      <c r="D427" s="476" t="s">
        <v>418</v>
      </c>
      <c r="E427" s="476"/>
      <c r="F427" s="487" t="s">
        <v>342</v>
      </c>
      <c r="G427" s="468">
        <v>95</v>
      </c>
      <c r="H427" s="341"/>
      <c r="I427" s="364"/>
    </row>
    <row r="428" ht="12" customHeight="1" spans="1:9">
      <c r="A428" s="397"/>
      <c r="B428" s="391"/>
      <c r="C428" s="483"/>
      <c r="D428" s="476"/>
      <c r="E428" s="476"/>
      <c r="F428" s="487"/>
      <c r="G428" s="468"/>
      <c r="H428" s="341"/>
      <c r="I428" s="364"/>
    </row>
    <row r="429" ht="12" customHeight="1" spans="1:9">
      <c r="A429" s="397" t="s">
        <v>310</v>
      </c>
      <c r="B429" s="391">
        <v>216.75</v>
      </c>
      <c r="C429" s="483" t="s">
        <v>1286</v>
      </c>
      <c r="D429" s="476"/>
      <c r="E429" s="476"/>
      <c r="F429" s="487"/>
      <c r="G429" s="488"/>
      <c r="H429" s="341"/>
      <c r="I429" s="364"/>
    </row>
    <row r="430" ht="12" customHeight="1" spans="1:9">
      <c r="A430" s="397"/>
      <c r="B430" s="391"/>
      <c r="C430" s="483" t="s">
        <v>1230</v>
      </c>
      <c r="D430" s="476"/>
      <c r="E430" s="476"/>
      <c r="F430" s="489" t="s">
        <v>16</v>
      </c>
      <c r="G430" s="492">
        <v>1</v>
      </c>
      <c r="H430" s="341"/>
      <c r="I430" s="364"/>
    </row>
    <row r="431" ht="12" customHeight="1" spans="1:9">
      <c r="A431" s="397"/>
      <c r="B431" s="391"/>
      <c r="C431" s="483"/>
      <c r="D431" s="476"/>
      <c r="E431" s="476"/>
      <c r="F431" s="489"/>
      <c r="G431" s="492"/>
      <c r="H431" s="341"/>
      <c r="I431" s="364"/>
    </row>
    <row r="432" spans="1:9">
      <c r="A432" s="397" t="s">
        <v>1231</v>
      </c>
      <c r="B432" s="391">
        <v>216.76</v>
      </c>
      <c r="C432" s="483" t="s">
        <v>1287</v>
      </c>
      <c r="D432" s="476"/>
      <c r="E432" s="476"/>
      <c r="F432" s="487"/>
      <c r="G432" s="488"/>
      <c r="H432" s="355"/>
      <c r="I432" s="364" t="str">
        <f t="shared" ref="I432:I444" si="49">IF(OR(AND(G432="Prov",H432="Sum"),(H432="PC Sum")),". . . . . . . . .00",IF(ISERR(G432*H432),"",IF(G432*H432=0,"",ROUND(G432*H432,2))))</f>
        <v/>
      </c>
    </row>
    <row r="433" spans="1:9">
      <c r="A433" s="397"/>
      <c r="B433" s="391"/>
      <c r="C433" s="483" t="s">
        <v>1288</v>
      </c>
      <c r="D433" s="476"/>
      <c r="E433" s="476"/>
      <c r="F433" s="487"/>
      <c r="G433" s="488"/>
      <c r="H433" s="355"/>
      <c r="I433" s="364" t="str">
        <f t="shared" si="49"/>
        <v/>
      </c>
    </row>
    <row r="434" spans="1:9">
      <c r="A434" s="397"/>
      <c r="B434" s="397"/>
      <c r="C434" s="476"/>
      <c r="D434" s="476"/>
      <c r="E434" s="476"/>
      <c r="F434" s="487"/>
      <c r="G434" s="488"/>
      <c r="H434" s="355"/>
      <c r="I434" s="364" t="str">
        <f t="shared" si="49"/>
        <v/>
      </c>
    </row>
    <row r="435" spans="1:9">
      <c r="A435" s="397"/>
      <c r="B435" s="397"/>
      <c r="C435" s="476" t="s">
        <v>287</v>
      </c>
      <c r="D435" s="476" t="s">
        <v>1235</v>
      </c>
      <c r="E435" s="476"/>
      <c r="F435" s="487"/>
      <c r="G435" s="488"/>
      <c r="H435" s="355"/>
      <c r="I435" s="364" t="str">
        <f t="shared" si="49"/>
        <v/>
      </c>
    </row>
    <row r="436" spans="1:9">
      <c r="A436" s="397"/>
      <c r="B436" s="397"/>
      <c r="C436" s="476"/>
      <c r="D436" s="15" t="s">
        <v>1236</v>
      </c>
      <c r="E436" s="476"/>
      <c r="F436" s="489" t="s">
        <v>394</v>
      </c>
      <c r="G436" s="488">
        <v>1</v>
      </c>
      <c r="H436" s="355"/>
      <c r="I436" s="364"/>
    </row>
    <row r="437" spans="1:9">
      <c r="A437" s="397"/>
      <c r="B437" s="397"/>
      <c r="C437" s="476"/>
      <c r="D437" s="476"/>
      <c r="E437" s="476"/>
      <c r="F437" s="487"/>
      <c r="G437" s="488"/>
      <c r="H437" s="341"/>
      <c r="I437" s="364" t="str">
        <f t="shared" si="49"/>
        <v/>
      </c>
    </row>
    <row r="438" spans="1:9">
      <c r="A438" s="397"/>
      <c r="B438" s="397"/>
      <c r="C438" s="476" t="s">
        <v>290</v>
      </c>
      <c r="D438" s="476" t="s">
        <v>1237</v>
      </c>
      <c r="E438" s="476"/>
      <c r="F438" s="487" t="s">
        <v>1238</v>
      </c>
      <c r="G438" s="468">
        <v>40</v>
      </c>
      <c r="H438" s="341"/>
      <c r="I438" s="364" t="str">
        <f t="shared" si="49"/>
        <v/>
      </c>
    </row>
    <row r="439" spans="1:9">
      <c r="A439" s="397"/>
      <c r="B439" s="397"/>
      <c r="C439" s="476"/>
      <c r="D439" s="476"/>
      <c r="E439" s="476"/>
      <c r="F439" s="487"/>
      <c r="G439" s="468"/>
      <c r="H439" s="341"/>
      <c r="I439" s="364"/>
    </row>
    <row r="440" spans="1:9">
      <c r="A440" s="397"/>
      <c r="B440" s="397"/>
      <c r="C440" s="476" t="s">
        <v>322</v>
      </c>
      <c r="D440" s="15" t="s">
        <v>1289</v>
      </c>
      <c r="E440" s="476"/>
      <c r="F440" s="487" t="s">
        <v>342</v>
      </c>
      <c r="G440" s="493">
        <v>93</v>
      </c>
      <c r="H440" s="341"/>
      <c r="I440" s="364" t="str">
        <f t="shared" ref="I440" si="50">IF(OR(AND(G440="Prov",H440="Sum"),(H440="PC Sum")),". . . . . . . . .00",IF(ISERR(G440*H440),"",IF(G440*H440=0,"",ROUND(G440*H440,2))))</f>
        <v/>
      </c>
    </row>
    <row r="441" spans="1:9">
      <c r="A441" s="397"/>
      <c r="B441" s="397"/>
      <c r="C441" s="476"/>
      <c r="D441" s="476"/>
      <c r="E441" s="476"/>
      <c r="F441" s="487"/>
      <c r="G441" s="468"/>
      <c r="H441" s="341"/>
      <c r="I441" s="364" t="str">
        <f t="shared" si="49"/>
        <v/>
      </c>
    </row>
    <row r="442" spans="1:9">
      <c r="A442" s="397"/>
      <c r="B442" s="397"/>
      <c r="C442" s="476" t="s">
        <v>322</v>
      </c>
      <c r="D442" s="476" t="s">
        <v>1239</v>
      </c>
      <c r="E442" s="476"/>
      <c r="F442" s="487" t="s">
        <v>342</v>
      </c>
      <c r="G442" s="493">
        <v>163</v>
      </c>
      <c r="H442" s="341"/>
      <c r="I442" s="364" t="str">
        <f t="shared" si="49"/>
        <v/>
      </c>
    </row>
    <row r="443" spans="1:9">
      <c r="A443" s="397"/>
      <c r="B443" s="397"/>
      <c r="C443" s="476"/>
      <c r="D443" s="476"/>
      <c r="E443" s="476"/>
      <c r="F443" s="489"/>
      <c r="G443" s="468"/>
      <c r="H443" s="355"/>
      <c r="I443" s="364" t="str">
        <f t="shared" si="49"/>
        <v/>
      </c>
    </row>
    <row r="444" spans="1:9">
      <c r="A444" s="397" t="s">
        <v>343</v>
      </c>
      <c r="B444" s="391">
        <v>216.77</v>
      </c>
      <c r="C444" s="483" t="s">
        <v>1290</v>
      </c>
      <c r="D444" s="476"/>
      <c r="E444" s="476"/>
      <c r="F444" s="487"/>
      <c r="G444" s="468"/>
      <c r="H444" s="355"/>
      <c r="I444" s="364" t="str">
        <f t="shared" si="49"/>
        <v/>
      </c>
    </row>
    <row r="445" spans="1:9">
      <c r="A445" s="397"/>
      <c r="B445" s="391"/>
      <c r="C445" s="483" t="s">
        <v>1291</v>
      </c>
      <c r="D445" s="476"/>
      <c r="E445" s="476"/>
      <c r="F445" s="487" t="s">
        <v>1243</v>
      </c>
      <c r="G445" s="468">
        <v>120</v>
      </c>
      <c r="H445" s="355"/>
      <c r="I445" s="364"/>
    </row>
    <row r="446" spans="1:9">
      <c r="A446" s="397"/>
      <c r="B446" s="391"/>
      <c r="C446" s="483"/>
      <c r="D446" s="476"/>
      <c r="E446" s="476"/>
      <c r="F446" s="487"/>
      <c r="G446" s="468"/>
      <c r="H446" s="355"/>
      <c r="I446" s="364"/>
    </row>
    <row r="447" spans="1:9">
      <c r="A447" s="397"/>
      <c r="B447" s="391">
        <v>216.78</v>
      </c>
      <c r="C447" s="483" t="s">
        <v>1292</v>
      </c>
      <c r="D447" s="476"/>
      <c r="E447" s="476"/>
      <c r="F447" s="487"/>
      <c r="G447" s="468"/>
      <c r="H447" s="355"/>
      <c r="I447" s="364"/>
    </row>
    <row r="448" spans="1:9">
      <c r="A448" s="397"/>
      <c r="B448" s="391"/>
      <c r="C448" s="483"/>
      <c r="D448" s="476"/>
      <c r="E448" s="476"/>
      <c r="F448" s="487"/>
      <c r="G448" s="468"/>
      <c r="H448" s="355"/>
      <c r="I448" s="364"/>
    </row>
    <row r="449" spans="1:9">
      <c r="A449" s="397"/>
      <c r="B449" s="391"/>
      <c r="C449" s="476" t="s">
        <v>287</v>
      </c>
      <c r="D449" s="476" t="s">
        <v>1293</v>
      </c>
      <c r="E449" s="476"/>
      <c r="F449" s="489" t="s">
        <v>394</v>
      </c>
      <c r="G449" s="468">
        <v>1</v>
      </c>
      <c r="H449" s="355"/>
      <c r="I449" s="364"/>
    </row>
    <row r="450" spans="1:9">
      <c r="A450" s="397"/>
      <c r="B450" s="391"/>
      <c r="C450" s="483"/>
      <c r="D450" s="476"/>
      <c r="E450" s="476"/>
      <c r="F450" s="487"/>
      <c r="G450" s="468"/>
      <c r="H450" s="355"/>
      <c r="I450" s="364"/>
    </row>
    <row r="451" spans="1:9">
      <c r="A451" s="397"/>
      <c r="B451" s="397"/>
      <c r="C451" s="402" t="s">
        <v>1294</v>
      </c>
      <c r="D451" s="476"/>
      <c r="E451" s="476"/>
      <c r="F451" s="487"/>
      <c r="G451" s="488"/>
      <c r="H451" s="341"/>
      <c r="I451" s="364"/>
    </row>
    <row r="452" spans="1:9">
      <c r="A452" s="397"/>
      <c r="B452" s="397"/>
      <c r="C452" s="476"/>
      <c r="D452" s="476"/>
      <c r="E452" s="476"/>
      <c r="F452" s="487"/>
      <c r="G452" s="488"/>
      <c r="H452" s="341"/>
      <c r="I452" s="364" t="str">
        <f t="shared" ref="I452:I466" si="51">IF(OR(AND(G452="Prov",H452="Sum"),(H452="PC Sum")),". . . . . . . . .00",IF(ISERR(G452*H452),"",IF(G452*H452=0,"",ROUND(G452*H452,2))))</f>
        <v/>
      </c>
    </row>
    <row r="453" spans="1:9">
      <c r="A453" s="397" t="s">
        <v>286</v>
      </c>
      <c r="B453" s="391">
        <v>216.81</v>
      </c>
      <c r="C453" s="483" t="s">
        <v>1215</v>
      </c>
      <c r="D453" s="476"/>
      <c r="E453" s="476"/>
      <c r="F453" s="487"/>
      <c r="G453" s="488"/>
      <c r="H453" s="341"/>
      <c r="I453" s="364" t="str">
        <f t="shared" si="51"/>
        <v/>
      </c>
    </row>
    <row r="454" spans="1:9">
      <c r="A454" s="397"/>
      <c r="B454" s="397"/>
      <c r="C454" s="476"/>
      <c r="D454" s="476"/>
      <c r="E454" s="476"/>
      <c r="F454" s="487"/>
      <c r="G454" s="488"/>
      <c r="H454" s="341"/>
      <c r="I454" s="364" t="str">
        <f t="shared" si="51"/>
        <v/>
      </c>
    </row>
    <row r="455" spans="1:9">
      <c r="A455" s="397"/>
      <c r="B455" s="397"/>
      <c r="C455" s="476" t="s">
        <v>287</v>
      </c>
      <c r="D455" s="476" t="s">
        <v>1216</v>
      </c>
      <c r="E455" s="476"/>
      <c r="F455" s="489" t="s">
        <v>394</v>
      </c>
      <c r="G455" s="488">
        <v>1</v>
      </c>
      <c r="H455" s="341"/>
      <c r="I455" s="364" t="str">
        <f t="shared" si="51"/>
        <v/>
      </c>
    </row>
    <row r="456" spans="1:9">
      <c r="A456" s="397"/>
      <c r="B456" s="397"/>
      <c r="C456" s="476"/>
      <c r="D456" s="476"/>
      <c r="E456" s="476"/>
      <c r="F456" s="487"/>
      <c r="G456" s="490"/>
      <c r="H456" s="491"/>
      <c r="I456" s="364" t="str">
        <f t="shared" si="51"/>
        <v/>
      </c>
    </row>
    <row r="457" spans="1:9">
      <c r="A457" s="397"/>
      <c r="B457" s="397"/>
      <c r="C457" s="476" t="s">
        <v>290</v>
      </c>
      <c r="D457" s="476" t="s">
        <v>1217</v>
      </c>
      <c r="E457" s="476"/>
      <c r="F457" s="489" t="s">
        <v>394</v>
      </c>
      <c r="G457" s="488">
        <v>1</v>
      </c>
      <c r="H457" s="341"/>
      <c r="I457" s="364" t="str">
        <f t="shared" si="51"/>
        <v/>
      </c>
    </row>
    <row r="458" spans="1:9">
      <c r="A458" s="397"/>
      <c r="B458" s="397"/>
      <c r="C458" s="476"/>
      <c r="D458" s="476"/>
      <c r="E458" s="476"/>
      <c r="F458" s="487"/>
      <c r="G458" s="488"/>
      <c r="H458" s="355"/>
      <c r="I458" s="364" t="str">
        <f t="shared" si="51"/>
        <v/>
      </c>
    </row>
    <row r="459" spans="1:9">
      <c r="A459" s="397" t="s">
        <v>293</v>
      </c>
      <c r="B459" s="391">
        <v>216.82</v>
      </c>
      <c r="C459" s="483" t="s">
        <v>1219</v>
      </c>
      <c r="D459" s="476"/>
      <c r="E459" s="476"/>
      <c r="F459" s="487"/>
      <c r="G459" s="488"/>
      <c r="H459" s="355"/>
      <c r="I459" s="364" t="str">
        <f t="shared" si="51"/>
        <v/>
      </c>
    </row>
    <row r="460" spans="1:9">
      <c r="A460" s="397"/>
      <c r="B460" s="397"/>
      <c r="C460" s="476"/>
      <c r="D460" s="476"/>
      <c r="E460" s="476"/>
      <c r="F460" s="487"/>
      <c r="G460" s="468"/>
      <c r="H460" s="355"/>
      <c r="I460" s="364" t="str">
        <f t="shared" si="51"/>
        <v/>
      </c>
    </row>
    <row r="461" spans="1:9">
      <c r="A461" s="397"/>
      <c r="B461" s="397"/>
      <c r="C461" s="476" t="s">
        <v>287</v>
      </c>
      <c r="D461" s="321" t="s">
        <v>1220</v>
      </c>
      <c r="E461" s="476"/>
      <c r="F461" s="487"/>
      <c r="G461" s="468"/>
      <c r="H461" s="355"/>
      <c r="I461" s="364" t="str">
        <f t="shared" si="51"/>
        <v/>
      </c>
    </row>
    <row r="462" spans="1:9">
      <c r="A462" s="397"/>
      <c r="B462" s="397"/>
      <c r="C462" s="476"/>
      <c r="D462" s="321" t="s">
        <v>1221</v>
      </c>
      <c r="E462" s="476"/>
      <c r="F462" s="487" t="s">
        <v>292</v>
      </c>
      <c r="G462" s="468">
        <v>39</v>
      </c>
      <c r="H462" s="355"/>
      <c r="I462" s="364"/>
    </row>
    <row r="463" spans="1:9">
      <c r="A463" s="397"/>
      <c r="B463" s="397"/>
      <c r="C463" s="476"/>
      <c r="D463" s="476"/>
      <c r="E463" s="476"/>
      <c r="F463" s="487"/>
      <c r="G463" s="468"/>
      <c r="H463" s="341"/>
      <c r="I463" s="364" t="str">
        <f t="shared" si="51"/>
        <v/>
      </c>
    </row>
    <row r="464" spans="1:9">
      <c r="A464" s="397" t="s">
        <v>1222</v>
      </c>
      <c r="B464" s="391">
        <v>216.83</v>
      </c>
      <c r="C464" s="483" t="s">
        <v>1224</v>
      </c>
      <c r="D464" s="476"/>
      <c r="E464" s="476"/>
      <c r="F464" s="487"/>
      <c r="G464" s="468"/>
      <c r="H464" s="341"/>
      <c r="I464" s="364" t="str">
        <f t="shared" si="51"/>
        <v/>
      </c>
    </row>
    <row r="465" spans="1:9">
      <c r="A465" s="397"/>
      <c r="B465" s="397"/>
      <c r="C465" s="476"/>
      <c r="D465" s="476"/>
      <c r="E465" s="476"/>
      <c r="F465" s="487"/>
      <c r="G465" s="468"/>
      <c r="H465" s="341"/>
      <c r="I465" s="364" t="str">
        <f t="shared" si="51"/>
        <v/>
      </c>
    </row>
    <row r="466" spans="1:9">
      <c r="A466" s="397"/>
      <c r="B466" s="397"/>
      <c r="C466" s="476" t="s">
        <v>287</v>
      </c>
      <c r="D466" s="321" t="s">
        <v>1220</v>
      </c>
      <c r="E466" s="476"/>
      <c r="F466" s="487"/>
      <c r="G466" s="468"/>
      <c r="H466" s="341"/>
      <c r="I466" s="364" t="str">
        <f t="shared" si="51"/>
        <v/>
      </c>
    </row>
    <row r="467" spans="1:9">
      <c r="A467" s="397"/>
      <c r="B467" s="397"/>
      <c r="C467" s="476"/>
      <c r="D467" s="321" t="s">
        <v>1221</v>
      </c>
      <c r="E467" s="476"/>
      <c r="F467" s="487" t="s">
        <v>292</v>
      </c>
      <c r="G467" s="468">
        <v>39</v>
      </c>
      <c r="H467" s="341"/>
      <c r="I467" s="364"/>
    </row>
    <row r="468" spans="1:9">
      <c r="A468" s="397"/>
      <c r="B468" s="391"/>
      <c r="C468" s="483"/>
      <c r="D468" s="476"/>
      <c r="E468" s="476"/>
      <c r="F468" s="487"/>
      <c r="G468" s="468"/>
      <c r="H468" s="341"/>
      <c r="I468" s="364"/>
    </row>
    <row r="469" spans="1:9">
      <c r="A469" s="397" t="s">
        <v>304</v>
      </c>
      <c r="B469" s="391">
        <v>216.84</v>
      </c>
      <c r="C469" s="483" t="s">
        <v>1226</v>
      </c>
      <c r="D469" s="476"/>
      <c r="E469" s="476"/>
      <c r="F469" s="487"/>
      <c r="G469" s="468"/>
      <c r="H469" s="341"/>
      <c r="I469" s="364" t="str">
        <f t="shared" ref="I469:I471" si="52">IF(OR(AND(G469="Prov",H469="Sum"),(H469="PC Sum")),". . . . . . . . .00",IF(ISERR(G469*H469),"",IF(G469*H469=0,"",ROUND(G469*H469,2))))</f>
        <v/>
      </c>
    </row>
    <row r="470" spans="1:9">
      <c r="A470" s="397"/>
      <c r="B470" s="397"/>
      <c r="C470" s="476"/>
      <c r="D470" s="476"/>
      <c r="E470" s="476"/>
      <c r="F470" s="487"/>
      <c r="G470" s="468"/>
      <c r="H470" s="341"/>
      <c r="I470" s="364" t="str">
        <f t="shared" si="52"/>
        <v/>
      </c>
    </row>
    <row r="471" spans="1:9">
      <c r="A471" s="397"/>
      <c r="B471" s="397"/>
      <c r="C471" s="476" t="s">
        <v>287</v>
      </c>
      <c r="D471" s="476" t="s">
        <v>1227</v>
      </c>
      <c r="E471" s="476"/>
      <c r="F471" s="487" t="s">
        <v>342</v>
      </c>
      <c r="G471" s="468">
        <v>35</v>
      </c>
      <c r="H471" s="341"/>
      <c r="I471" s="364" t="str">
        <f t="shared" si="52"/>
        <v/>
      </c>
    </row>
    <row r="472" spans="1:9">
      <c r="A472" s="397"/>
      <c r="B472" s="391"/>
      <c r="C472" s="483"/>
      <c r="D472" s="476"/>
      <c r="E472" s="476"/>
      <c r="F472" s="487"/>
      <c r="G472" s="468"/>
      <c r="H472" s="355"/>
      <c r="I472" s="364"/>
    </row>
    <row r="473" spans="1:9">
      <c r="A473" s="397"/>
      <c r="B473" s="397"/>
      <c r="C473" s="476" t="s">
        <v>290</v>
      </c>
      <c r="D473" s="476" t="s">
        <v>417</v>
      </c>
      <c r="E473" s="476"/>
      <c r="F473" s="487" t="s">
        <v>342</v>
      </c>
      <c r="G473" s="468">
        <v>17</v>
      </c>
      <c r="H473" s="341"/>
      <c r="I473" s="364" t="str">
        <f t="shared" ref="I473:I475" si="53">IF(OR(AND(G473="Prov",H473="Sum"),(H473="PC Sum")),". . . . . . . . .00",IF(ISERR(G473*H473),"",IF(G473*H473=0,"",ROUND(G473*H473,2))))</f>
        <v/>
      </c>
    </row>
    <row r="474" spans="1:9">
      <c r="A474" s="397"/>
      <c r="B474" s="397"/>
      <c r="C474" s="476"/>
      <c r="D474" s="476"/>
      <c r="E474" s="476"/>
      <c r="F474" s="487"/>
      <c r="G474" s="468"/>
      <c r="H474" s="341"/>
      <c r="I474" s="364" t="str">
        <f t="shared" si="53"/>
        <v/>
      </c>
    </row>
    <row r="475" spans="1:9">
      <c r="A475" s="397"/>
      <c r="B475" s="397"/>
      <c r="C475" s="476" t="s">
        <v>322</v>
      </c>
      <c r="D475" s="476" t="s">
        <v>418</v>
      </c>
      <c r="E475" s="476"/>
      <c r="F475" s="487" t="s">
        <v>342</v>
      </c>
      <c r="G475" s="468">
        <v>6</v>
      </c>
      <c r="H475" s="341"/>
      <c r="I475" s="364" t="str">
        <f t="shared" si="53"/>
        <v/>
      </c>
    </row>
    <row r="476" spans="1:9">
      <c r="A476" s="397"/>
      <c r="B476" s="476"/>
      <c r="C476" s="498"/>
      <c r="D476" s="476"/>
      <c r="E476" s="476"/>
      <c r="F476" s="508"/>
      <c r="G476" s="509"/>
      <c r="H476" s="501"/>
      <c r="I476" s="364"/>
    </row>
    <row r="477" spans="1:9">
      <c r="A477" s="416"/>
      <c r="B477" s="424"/>
      <c r="C477" s="424"/>
      <c r="D477" s="424"/>
      <c r="E477" s="424"/>
      <c r="F477" s="496"/>
      <c r="G477" s="473"/>
      <c r="H477" s="368"/>
      <c r="I477" s="375"/>
    </row>
    <row r="478" spans="1:9">
      <c r="A478" s="400" t="s">
        <v>1212</v>
      </c>
      <c r="B478" s="15" t="s">
        <v>69</v>
      </c>
      <c r="C478" s="476"/>
      <c r="D478" s="476"/>
      <c r="E478" s="476"/>
      <c r="F478" s="477"/>
      <c r="G478" s="426"/>
      <c r="H478" s="324"/>
      <c r="I478" s="376"/>
    </row>
    <row r="479" spans="1:9">
      <c r="A479" s="422"/>
      <c r="B479" s="478"/>
      <c r="C479" s="478"/>
      <c r="D479" s="478"/>
      <c r="E479" s="478"/>
      <c r="F479" s="479"/>
      <c r="G479" s="430"/>
      <c r="H479" s="372"/>
      <c r="I479" s="377"/>
    </row>
    <row r="480" spans="1:9">
      <c r="A480" s="424"/>
      <c r="B480" s="424"/>
      <c r="C480" s="424"/>
      <c r="D480" s="424"/>
      <c r="E480" s="424"/>
      <c r="F480" s="496"/>
      <c r="G480" s="473"/>
      <c r="H480" s="368"/>
      <c r="I480" s="497"/>
    </row>
    <row r="481" hidden="1" spans="1:8">
      <c r="A481" s="476"/>
      <c r="B481" s="476"/>
      <c r="C481" s="476"/>
      <c r="D481" s="476"/>
      <c r="E481" s="476"/>
      <c r="F481" s="477"/>
      <c r="G481" s="426"/>
      <c r="H481" s="323"/>
    </row>
    <row r="482" spans="1:9">
      <c r="A482" s="478"/>
      <c r="B482" s="478"/>
      <c r="C482" s="478"/>
      <c r="D482" s="478"/>
      <c r="E482" s="478"/>
      <c r="F482" s="479"/>
      <c r="G482" s="430"/>
      <c r="H482" s="372"/>
      <c r="I482" s="359" t="s">
        <v>1209</v>
      </c>
    </row>
    <row r="483" spans="1:9">
      <c r="A483" s="389" t="s">
        <v>1</v>
      </c>
      <c r="B483" s="389"/>
      <c r="C483" s="480"/>
      <c r="D483" s="480"/>
      <c r="E483" s="480"/>
      <c r="F483" s="481"/>
      <c r="G483" s="465"/>
      <c r="H483" s="482"/>
      <c r="I483" s="494"/>
    </row>
    <row r="484" spans="1:9">
      <c r="A484" s="391" t="s">
        <v>8</v>
      </c>
      <c r="B484" s="391" t="s">
        <v>2</v>
      </c>
      <c r="C484" s="483"/>
      <c r="D484" s="483"/>
      <c r="E484" s="483" t="s">
        <v>3</v>
      </c>
      <c r="F484" s="484" t="s">
        <v>4</v>
      </c>
      <c r="G484" s="466" t="s">
        <v>276</v>
      </c>
      <c r="H484" s="332" t="s">
        <v>6</v>
      </c>
      <c r="I484" s="362" t="s">
        <v>7</v>
      </c>
    </row>
    <row r="485" spans="1:9">
      <c r="A485" s="394" t="s">
        <v>277</v>
      </c>
      <c r="B485" s="394" t="s">
        <v>9</v>
      </c>
      <c r="C485" s="485"/>
      <c r="D485" s="485"/>
      <c r="E485" s="485"/>
      <c r="F485" s="486"/>
      <c r="G485" s="467" t="s">
        <v>278</v>
      </c>
      <c r="H485" s="337"/>
      <c r="I485" s="363"/>
    </row>
    <row r="486" spans="1:9">
      <c r="A486" s="400"/>
      <c r="B486" s="400"/>
      <c r="C486" s="15"/>
      <c r="D486" s="15"/>
      <c r="E486" s="15"/>
      <c r="F486" s="425"/>
      <c r="G486" s="426"/>
      <c r="H486" s="324"/>
      <c r="I486" s="364"/>
    </row>
    <row r="487" spans="1:9">
      <c r="A487" s="400"/>
      <c r="B487" s="400"/>
      <c r="C487" s="15" t="s">
        <v>70</v>
      </c>
      <c r="D487" s="15"/>
      <c r="E487" s="15"/>
      <c r="F487" s="425"/>
      <c r="G487" s="426"/>
      <c r="H487" s="324"/>
      <c r="I487" s="436"/>
    </row>
    <row r="488" spans="1:9">
      <c r="A488" s="427"/>
      <c r="B488" s="427"/>
      <c r="C488" s="428"/>
      <c r="D488" s="428"/>
      <c r="E488" s="428"/>
      <c r="F488" s="429"/>
      <c r="G488" s="430"/>
      <c r="H488" s="372"/>
      <c r="I488" s="437"/>
    </row>
    <row r="489" hidden="1" spans="1:9">
      <c r="A489" s="397"/>
      <c r="B489" s="391"/>
      <c r="C489" s="483"/>
      <c r="D489" s="476"/>
      <c r="E489" s="476"/>
      <c r="F489" s="487"/>
      <c r="G489" s="468"/>
      <c r="H489" s="355"/>
      <c r="I489" s="364"/>
    </row>
    <row r="490" spans="1:9">
      <c r="A490" s="397" t="s">
        <v>310</v>
      </c>
      <c r="B490" s="391">
        <v>216.85</v>
      </c>
      <c r="C490" s="483" t="s">
        <v>1229</v>
      </c>
      <c r="D490" s="476"/>
      <c r="E490" s="476"/>
      <c r="F490" s="487"/>
      <c r="G490" s="488"/>
      <c r="H490" s="355"/>
      <c r="I490" s="364" t="str">
        <f>IF(OR(AND(G490="Prov",H490="Sum"),(H490="PC Sum")),". . . . . . . . .00",IF(ISERR(G490*H490),"",IF(G490*H490=0,"",ROUND(G490*H490,2))))</f>
        <v/>
      </c>
    </row>
    <row r="491" spans="1:9">
      <c r="A491" s="397"/>
      <c r="B491" s="391"/>
      <c r="C491" s="483" t="s">
        <v>1230</v>
      </c>
      <c r="D491" s="476"/>
      <c r="E491" s="476"/>
      <c r="F491" s="489" t="s">
        <v>1151</v>
      </c>
      <c r="G491" s="492">
        <v>1</v>
      </c>
      <c r="H491" s="341">
        <v>20000</v>
      </c>
      <c r="I491" s="364">
        <f>IF(OR(AND(G491="Prov",H491="Sum"),(H491="PC Sum")),". . . . . . . . .00",IF(ISERR(G491*H491),"",IF(G491*H491=0,"",ROUND(G491*H491,2))))</f>
        <v>20000</v>
      </c>
    </row>
    <row r="492" spans="1:9">
      <c r="A492" s="397"/>
      <c r="B492" s="391"/>
      <c r="C492" s="483"/>
      <c r="D492" s="476"/>
      <c r="E492" s="476"/>
      <c r="F492" s="487"/>
      <c r="G492" s="468"/>
      <c r="H492" s="355"/>
      <c r="I492" s="364"/>
    </row>
    <row r="493" spans="1:9">
      <c r="A493" s="397" t="s">
        <v>1231</v>
      </c>
      <c r="B493" s="391">
        <v>216.86</v>
      </c>
      <c r="C493" s="483" t="s">
        <v>1233</v>
      </c>
      <c r="D493" s="476"/>
      <c r="E493" s="476"/>
      <c r="F493" s="487"/>
      <c r="G493" s="488"/>
      <c r="H493" s="355"/>
      <c r="I493" s="364" t="str">
        <f t="shared" ref="I493:I496" si="54">IF(OR(AND(G493="Prov",H493="Sum"),(H493="PC Sum")),". . . . . . . . .00",IF(ISERR(G493*H493),"",IF(G493*H493=0,"",ROUND(G493*H493,2))))</f>
        <v/>
      </c>
    </row>
    <row r="494" spans="1:9">
      <c r="A494" s="397"/>
      <c r="B494" s="391"/>
      <c r="C494" s="483" t="s">
        <v>1234</v>
      </c>
      <c r="D494" s="476"/>
      <c r="E494" s="476"/>
      <c r="F494" s="487"/>
      <c r="G494" s="488"/>
      <c r="H494" s="355"/>
      <c r="I494" s="364" t="str">
        <f t="shared" si="54"/>
        <v/>
      </c>
    </row>
    <row r="495" spans="1:9">
      <c r="A495" s="397"/>
      <c r="B495" s="397"/>
      <c r="C495" s="476"/>
      <c r="D495" s="476"/>
      <c r="E495" s="476"/>
      <c r="F495" s="487"/>
      <c r="G495" s="488"/>
      <c r="H495" s="355"/>
      <c r="I495" s="364" t="str">
        <f t="shared" si="54"/>
        <v/>
      </c>
    </row>
    <row r="496" spans="1:9">
      <c r="A496" s="397"/>
      <c r="B496" s="397"/>
      <c r="C496" s="476" t="s">
        <v>287</v>
      </c>
      <c r="D496" s="476" t="s">
        <v>1235</v>
      </c>
      <c r="E496" s="476"/>
      <c r="F496" s="487"/>
      <c r="G496" s="488"/>
      <c r="H496" s="355"/>
      <c r="I496" s="364" t="str">
        <f t="shared" si="54"/>
        <v/>
      </c>
    </row>
    <row r="497" spans="1:9">
      <c r="A497" s="397"/>
      <c r="B497" s="397"/>
      <c r="C497" s="476"/>
      <c r="D497" s="15" t="s">
        <v>1236</v>
      </c>
      <c r="E497" s="476"/>
      <c r="F497" s="489" t="s">
        <v>394</v>
      </c>
      <c r="G497" s="488">
        <v>1</v>
      </c>
      <c r="H497" s="355"/>
      <c r="I497" s="364"/>
    </row>
    <row r="498" spans="1:9">
      <c r="A498" s="397"/>
      <c r="B498" s="397"/>
      <c r="C498" s="476"/>
      <c r="D498" s="476"/>
      <c r="E498" s="476"/>
      <c r="F498" s="489"/>
      <c r="G498" s="488"/>
      <c r="H498" s="341"/>
      <c r="I498" s="364"/>
    </row>
    <row r="499" spans="1:9">
      <c r="A499" s="397"/>
      <c r="B499" s="397"/>
      <c r="C499" s="476" t="s">
        <v>290</v>
      </c>
      <c r="D499" s="476" t="s">
        <v>1237</v>
      </c>
      <c r="E499" s="476"/>
      <c r="F499" s="487" t="s">
        <v>1238</v>
      </c>
      <c r="G499" s="468">
        <v>2</v>
      </c>
      <c r="H499" s="341"/>
      <c r="I499" s="364" t="str">
        <f t="shared" ref="I499:I503" si="55">IF(OR(AND(G499="Prov",H499="Sum"),(H499="PC Sum")),". . . . . . . . .00",IF(ISERR(G499*H499),"",IF(G499*H499=0,"",ROUND(G499*H499,2))))</f>
        <v/>
      </c>
    </row>
    <row r="500" spans="1:9">
      <c r="A500" s="397"/>
      <c r="B500" s="397"/>
      <c r="C500" s="476"/>
      <c r="D500" s="476"/>
      <c r="E500" s="476"/>
      <c r="F500" s="487"/>
      <c r="G500" s="468"/>
      <c r="H500" s="341"/>
      <c r="I500" s="364" t="str">
        <f t="shared" si="55"/>
        <v/>
      </c>
    </row>
    <row r="501" spans="1:9">
      <c r="A501" s="397"/>
      <c r="B501" s="397"/>
      <c r="C501" s="476" t="s">
        <v>322</v>
      </c>
      <c r="D501" s="476" t="s">
        <v>1239</v>
      </c>
      <c r="E501" s="476"/>
      <c r="F501" s="487" t="s">
        <v>342</v>
      </c>
      <c r="G501" s="493">
        <v>22</v>
      </c>
      <c r="H501" s="341"/>
      <c r="I501" s="364" t="str">
        <f t="shared" si="55"/>
        <v/>
      </c>
    </row>
    <row r="502" spans="1:9">
      <c r="A502" s="397"/>
      <c r="B502" s="397"/>
      <c r="C502" s="476"/>
      <c r="D502" s="476"/>
      <c r="E502" s="476"/>
      <c r="F502" s="489"/>
      <c r="G502" s="468"/>
      <c r="H502" s="355"/>
      <c r="I502" s="364" t="str">
        <f t="shared" si="55"/>
        <v/>
      </c>
    </row>
    <row r="503" spans="1:9">
      <c r="A503" s="397" t="s">
        <v>343</v>
      </c>
      <c r="B503" s="391">
        <v>216.87</v>
      </c>
      <c r="C503" s="483" t="s">
        <v>1290</v>
      </c>
      <c r="D503" s="476"/>
      <c r="E503" s="476"/>
      <c r="F503" s="487"/>
      <c r="G503" s="468"/>
      <c r="H503" s="355"/>
      <c r="I503" s="364" t="str">
        <f t="shared" si="55"/>
        <v/>
      </c>
    </row>
    <row r="504" spans="1:9">
      <c r="A504" s="397"/>
      <c r="B504" s="391"/>
      <c r="C504" s="483" t="s">
        <v>1295</v>
      </c>
      <c r="D504" s="476"/>
      <c r="E504" s="476"/>
      <c r="F504" s="487" t="s">
        <v>1243</v>
      </c>
      <c r="G504" s="468">
        <v>40</v>
      </c>
      <c r="H504" s="355"/>
      <c r="I504" s="364"/>
    </row>
    <row r="505" spans="1:9">
      <c r="A505" s="397"/>
      <c r="B505" s="391"/>
      <c r="C505" s="483"/>
      <c r="D505" s="476"/>
      <c r="E505" s="476"/>
      <c r="F505" s="487"/>
      <c r="G505" s="468"/>
      <c r="H505" s="355"/>
      <c r="I505" s="364"/>
    </row>
    <row r="506" spans="1:9">
      <c r="A506" s="397"/>
      <c r="B506" s="397"/>
      <c r="C506" s="402" t="s">
        <v>1296</v>
      </c>
      <c r="D506" s="476"/>
      <c r="E506" s="476"/>
      <c r="F506" s="487"/>
      <c r="G506" s="488"/>
      <c r="H506" s="341"/>
      <c r="I506" s="364"/>
    </row>
    <row r="507" spans="1:9">
      <c r="A507" s="397"/>
      <c r="B507" s="397"/>
      <c r="C507" s="476"/>
      <c r="D507" s="476"/>
      <c r="E507" s="476"/>
      <c r="F507" s="487"/>
      <c r="G507" s="488"/>
      <c r="H507" s="341"/>
      <c r="I507" s="364" t="str">
        <f t="shared" ref="I507:I516" si="56">IF(OR(AND(G507="Prov",H507="Sum"),(H507="PC Sum")),". . . . . . . . .00",IF(ISERR(G507*H507),"",IF(G507*H507=0,"",ROUND(G507*H507,2))))</f>
        <v/>
      </c>
    </row>
    <row r="508" spans="1:9">
      <c r="A508" s="397" t="s">
        <v>286</v>
      </c>
      <c r="B508" s="391">
        <v>216.91</v>
      </c>
      <c r="C508" s="483" t="s">
        <v>1215</v>
      </c>
      <c r="D508" s="476"/>
      <c r="E508" s="476"/>
      <c r="F508" s="487"/>
      <c r="G508" s="488"/>
      <c r="H508" s="341"/>
      <c r="I508" s="364" t="str">
        <f t="shared" si="56"/>
        <v/>
      </c>
    </row>
    <row r="509" spans="1:9">
      <c r="A509" s="397"/>
      <c r="B509" s="397"/>
      <c r="C509" s="476"/>
      <c r="D509" s="476"/>
      <c r="E509" s="476"/>
      <c r="F509" s="487"/>
      <c r="G509" s="488"/>
      <c r="H509" s="341"/>
      <c r="I509" s="364" t="str">
        <f t="shared" si="56"/>
        <v/>
      </c>
    </row>
    <row r="510" spans="1:9">
      <c r="A510" s="397"/>
      <c r="B510" s="397"/>
      <c r="C510" s="476" t="s">
        <v>287</v>
      </c>
      <c r="D510" s="476" t="s">
        <v>1216</v>
      </c>
      <c r="E510" s="476"/>
      <c r="F510" s="489" t="s">
        <v>394</v>
      </c>
      <c r="G510" s="488">
        <v>1</v>
      </c>
      <c r="H510" s="341"/>
      <c r="I510" s="364" t="str">
        <f t="shared" si="56"/>
        <v/>
      </c>
    </row>
    <row r="511" spans="1:9">
      <c r="A511" s="397"/>
      <c r="B511" s="397"/>
      <c r="C511" s="476"/>
      <c r="D511" s="476"/>
      <c r="E511" s="476"/>
      <c r="F511" s="487"/>
      <c r="G511" s="490"/>
      <c r="H511" s="491"/>
      <c r="I511" s="364" t="str">
        <f t="shared" si="56"/>
        <v/>
      </c>
    </row>
    <row r="512" spans="1:9">
      <c r="A512" s="397"/>
      <c r="B512" s="397"/>
      <c r="C512" s="476" t="s">
        <v>290</v>
      </c>
      <c r="D512" s="476" t="s">
        <v>1217</v>
      </c>
      <c r="E512" s="476"/>
      <c r="F512" s="489" t="s">
        <v>394</v>
      </c>
      <c r="G512" s="488">
        <v>1</v>
      </c>
      <c r="H512" s="341"/>
      <c r="I512" s="364" t="str">
        <f t="shared" si="56"/>
        <v/>
      </c>
    </row>
    <row r="513" spans="1:9">
      <c r="A513" s="397"/>
      <c r="B513" s="397"/>
      <c r="C513" s="476"/>
      <c r="D513" s="476"/>
      <c r="E513" s="476"/>
      <c r="F513" s="487"/>
      <c r="G513" s="488"/>
      <c r="H513" s="355"/>
      <c r="I513" s="364" t="str">
        <f t="shared" si="56"/>
        <v/>
      </c>
    </row>
    <row r="514" spans="1:9">
      <c r="A514" s="397" t="s">
        <v>293</v>
      </c>
      <c r="B514" s="391">
        <v>216.92</v>
      </c>
      <c r="C514" s="483" t="s">
        <v>1219</v>
      </c>
      <c r="D514" s="476"/>
      <c r="E514" s="476"/>
      <c r="F514" s="487"/>
      <c r="G514" s="488"/>
      <c r="H514" s="355"/>
      <c r="I514" s="364" t="str">
        <f t="shared" si="56"/>
        <v/>
      </c>
    </row>
    <row r="515" spans="1:9">
      <c r="A515" s="397"/>
      <c r="B515" s="397"/>
      <c r="C515" s="476"/>
      <c r="D515" s="476"/>
      <c r="E515" s="476"/>
      <c r="F515" s="487"/>
      <c r="G515" s="468"/>
      <c r="H515" s="355"/>
      <c r="I515" s="364" t="str">
        <f t="shared" si="56"/>
        <v/>
      </c>
    </row>
    <row r="516" spans="1:9">
      <c r="A516" s="397"/>
      <c r="B516" s="397"/>
      <c r="C516" s="476" t="s">
        <v>287</v>
      </c>
      <c r="D516" s="321" t="s">
        <v>1220</v>
      </c>
      <c r="E516" s="476"/>
      <c r="F516" s="487"/>
      <c r="G516" s="468"/>
      <c r="H516" s="355"/>
      <c r="I516" s="364" t="str">
        <f t="shared" si="56"/>
        <v/>
      </c>
    </row>
    <row r="517" spans="1:9">
      <c r="A517" s="397"/>
      <c r="B517" s="397"/>
      <c r="C517" s="476"/>
      <c r="D517" s="321" t="s">
        <v>1221</v>
      </c>
      <c r="E517" s="476"/>
      <c r="F517" s="487" t="s">
        <v>292</v>
      </c>
      <c r="G517" s="468">
        <v>45</v>
      </c>
      <c r="H517" s="355"/>
      <c r="I517" s="364"/>
    </row>
    <row r="518" spans="1:9">
      <c r="A518" s="397"/>
      <c r="B518" s="397"/>
      <c r="C518" s="476"/>
      <c r="D518" s="321"/>
      <c r="E518" s="476"/>
      <c r="F518" s="487"/>
      <c r="G518" s="468"/>
      <c r="H518" s="324"/>
      <c r="I518" s="364"/>
    </row>
    <row r="519" spans="1:9">
      <c r="A519" s="397" t="s">
        <v>1222</v>
      </c>
      <c r="B519" s="391">
        <v>216.93</v>
      </c>
      <c r="C519" s="483" t="s">
        <v>1224</v>
      </c>
      <c r="D519" s="476"/>
      <c r="E519" s="476"/>
      <c r="F519" s="487"/>
      <c r="G519" s="468"/>
      <c r="H519" s="341"/>
      <c r="I519" s="364" t="str">
        <f t="shared" ref="I519:I521" si="57">IF(OR(AND(G519="Prov",H519="Sum"),(H519="PC Sum")),". . . . . . . . .00",IF(ISERR(G519*H519),"",IF(G519*H519=0,"",ROUND(G519*H519,2))))</f>
        <v/>
      </c>
    </row>
    <row r="520" spans="1:9">
      <c r="A520" s="397"/>
      <c r="B520" s="397"/>
      <c r="C520" s="476"/>
      <c r="D520" s="476"/>
      <c r="E520" s="476"/>
      <c r="F520" s="487"/>
      <c r="G520" s="468"/>
      <c r="H520" s="341"/>
      <c r="I520" s="364" t="str">
        <f t="shared" si="57"/>
        <v/>
      </c>
    </row>
    <row r="521" spans="1:9">
      <c r="A521" s="397"/>
      <c r="B521" s="397"/>
      <c r="C521" s="476" t="s">
        <v>287</v>
      </c>
      <c r="D521" s="321" t="s">
        <v>1220</v>
      </c>
      <c r="E521" s="476"/>
      <c r="F521" s="487"/>
      <c r="G521" s="468"/>
      <c r="H521" s="341"/>
      <c r="I521" s="364" t="str">
        <f t="shared" si="57"/>
        <v/>
      </c>
    </row>
    <row r="522" spans="1:9">
      <c r="A522" s="397"/>
      <c r="B522" s="397"/>
      <c r="C522" s="476"/>
      <c r="D522" s="321" t="s">
        <v>1221</v>
      </c>
      <c r="E522" s="476"/>
      <c r="F522" s="487" t="s">
        <v>292</v>
      </c>
      <c r="G522" s="468">
        <v>45</v>
      </c>
      <c r="H522" s="341"/>
      <c r="I522" s="364"/>
    </row>
    <row r="523" spans="1:9">
      <c r="A523" s="397"/>
      <c r="B523" s="391"/>
      <c r="C523" s="483"/>
      <c r="D523" s="476"/>
      <c r="E523" s="476"/>
      <c r="F523" s="487"/>
      <c r="G523" s="468"/>
      <c r="H523" s="355"/>
      <c r="I523" s="364"/>
    </row>
    <row r="524" spans="1:9">
      <c r="A524" s="397" t="s">
        <v>304</v>
      </c>
      <c r="B524" s="391">
        <v>216.94</v>
      </c>
      <c r="C524" s="483" t="s">
        <v>1226</v>
      </c>
      <c r="D524" s="476"/>
      <c r="E524" s="476"/>
      <c r="F524" s="487"/>
      <c r="G524" s="468"/>
      <c r="H524" s="341"/>
      <c r="I524" s="364" t="str">
        <f t="shared" ref="I524:I533" si="58">IF(OR(AND(G524="Prov",H524="Sum"),(H524="PC Sum")),". . . . . . . . .00",IF(ISERR(G524*H524),"",IF(G524*H524=0,"",ROUND(G524*H524,2))))</f>
        <v/>
      </c>
    </row>
    <row r="525" spans="1:9">
      <c r="A525" s="397"/>
      <c r="B525" s="397"/>
      <c r="C525" s="476"/>
      <c r="D525" s="476"/>
      <c r="E525" s="476"/>
      <c r="F525" s="487"/>
      <c r="G525" s="468"/>
      <c r="H525" s="341"/>
      <c r="I525" s="364" t="str">
        <f t="shared" si="58"/>
        <v/>
      </c>
    </row>
    <row r="526" spans="1:9">
      <c r="A526" s="397"/>
      <c r="B526" s="397"/>
      <c r="C526" s="476" t="s">
        <v>287</v>
      </c>
      <c r="D526" s="476" t="s">
        <v>1227</v>
      </c>
      <c r="E526" s="476"/>
      <c r="F526" s="487" t="s">
        <v>342</v>
      </c>
      <c r="G526" s="468">
        <v>41</v>
      </c>
      <c r="H526" s="341"/>
      <c r="I526" s="364" t="str">
        <f t="shared" si="58"/>
        <v/>
      </c>
    </row>
    <row r="527" spans="1:9">
      <c r="A527" s="397"/>
      <c r="B527" s="397"/>
      <c r="C527" s="476"/>
      <c r="D527" s="476"/>
      <c r="E527" s="476"/>
      <c r="F527" s="487"/>
      <c r="G527" s="468"/>
      <c r="H527" s="341"/>
      <c r="I527" s="364" t="str">
        <f t="shared" si="58"/>
        <v/>
      </c>
    </row>
    <row r="528" spans="1:9">
      <c r="A528" s="397"/>
      <c r="B528" s="397"/>
      <c r="C528" s="476" t="s">
        <v>290</v>
      </c>
      <c r="D528" s="476" t="s">
        <v>417</v>
      </c>
      <c r="E528" s="476"/>
      <c r="F528" s="487" t="s">
        <v>342</v>
      </c>
      <c r="G528" s="468">
        <v>20</v>
      </c>
      <c r="H528" s="341"/>
      <c r="I528" s="364" t="str">
        <f t="shared" si="58"/>
        <v/>
      </c>
    </row>
    <row r="529" spans="1:9">
      <c r="A529" s="397"/>
      <c r="B529" s="397"/>
      <c r="C529" s="476"/>
      <c r="D529" s="476"/>
      <c r="E529" s="476"/>
      <c r="F529" s="487"/>
      <c r="G529" s="468"/>
      <c r="H529" s="341"/>
      <c r="I529" s="364" t="str">
        <f t="shared" si="58"/>
        <v/>
      </c>
    </row>
    <row r="530" spans="1:9">
      <c r="A530" s="397"/>
      <c r="B530" s="397"/>
      <c r="C530" s="476" t="s">
        <v>322</v>
      </c>
      <c r="D530" s="476" t="s">
        <v>418</v>
      </c>
      <c r="E530" s="476"/>
      <c r="F530" s="487" t="s">
        <v>342</v>
      </c>
      <c r="G530" s="468">
        <v>7</v>
      </c>
      <c r="H530" s="341"/>
      <c r="I530" s="364" t="str">
        <f t="shared" si="58"/>
        <v/>
      </c>
    </row>
    <row r="531" spans="1:9">
      <c r="A531" s="397"/>
      <c r="B531" s="397"/>
      <c r="C531" s="476"/>
      <c r="D531" s="476"/>
      <c r="E531" s="476"/>
      <c r="F531" s="487"/>
      <c r="G531" s="468"/>
      <c r="H531" s="355"/>
      <c r="I531" s="364" t="str">
        <f t="shared" si="58"/>
        <v/>
      </c>
    </row>
    <row r="532" spans="1:9">
      <c r="A532" s="400" t="s">
        <v>310</v>
      </c>
      <c r="B532" s="391">
        <v>216.95</v>
      </c>
      <c r="C532" s="483" t="s">
        <v>1297</v>
      </c>
      <c r="D532" s="476"/>
      <c r="E532" s="476"/>
      <c r="F532" s="487"/>
      <c r="G532" s="488"/>
      <c r="H532" s="355"/>
      <c r="I532" s="364" t="str">
        <f t="shared" si="58"/>
        <v/>
      </c>
    </row>
    <row r="533" spans="1:9">
      <c r="A533" s="397"/>
      <c r="B533" s="391"/>
      <c r="C533" s="483" t="s">
        <v>1230</v>
      </c>
      <c r="D533" s="476"/>
      <c r="E533" s="476"/>
      <c r="F533" s="489" t="s">
        <v>1151</v>
      </c>
      <c r="G533" s="492">
        <v>1</v>
      </c>
      <c r="H533" s="341">
        <v>20000</v>
      </c>
      <c r="I533" s="364">
        <f t="shared" si="58"/>
        <v>20000</v>
      </c>
    </row>
    <row r="534" spans="1:9">
      <c r="A534" s="397"/>
      <c r="B534" s="397"/>
      <c r="C534" s="476"/>
      <c r="D534" s="321"/>
      <c r="E534" s="476"/>
      <c r="F534" s="487"/>
      <c r="G534" s="468"/>
      <c r="H534" s="324"/>
      <c r="I534" s="364"/>
    </row>
    <row r="535" spans="1:9">
      <c r="A535" s="397" t="s">
        <v>1231</v>
      </c>
      <c r="B535" s="391">
        <v>216.96</v>
      </c>
      <c r="C535" s="483" t="s">
        <v>1233</v>
      </c>
      <c r="D535" s="476"/>
      <c r="E535" s="476"/>
      <c r="F535" s="487"/>
      <c r="G535" s="488"/>
      <c r="H535" s="355"/>
      <c r="I535" s="364" t="str">
        <f t="shared" ref="I535:I543" si="59">IF(OR(AND(G535="Prov",H535="Sum"),(H535="PC Sum")),". . . . . . . . .00",IF(ISERR(G535*H535),"",IF(G535*H535=0,"",ROUND(G535*H535,2))))</f>
        <v/>
      </c>
    </row>
    <row r="536" spans="1:9">
      <c r="A536" s="397"/>
      <c r="B536" s="391"/>
      <c r="C536" s="483" t="s">
        <v>1234</v>
      </c>
      <c r="D536" s="476"/>
      <c r="E536" s="476"/>
      <c r="F536" s="487"/>
      <c r="G536" s="488"/>
      <c r="H536" s="355"/>
      <c r="I536" s="364" t="str">
        <f t="shared" si="59"/>
        <v/>
      </c>
    </row>
    <row r="537" spans="1:9">
      <c r="A537" s="397"/>
      <c r="B537" s="397"/>
      <c r="C537" s="476"/>
      <c r="D537" s="476"/>
      <c r="E537" s="476"/>
      <c r="F537" s="487"/>
      <c r="G537" s="488"/>
      <c r="H537" s="355"/>
      <c r="I537" s="364" t="str">
        <f t="shared" si="59"/>
        <v/>
      </c>
    </row>
    <row r="538" spans="1:9">
      <c r="A538" s="397"/>
      <c r="B538" s="397"/>
      <c r="C538" s="476" t="s">
        <v>287</v>
      </c>
      <c r="D538" s="476" t="s">
        <v>1235</v>
      </c>
      <c r="E538" s="476"/>
      <c r="F538" s="487"/>
      <c r="G538" s="488"/>
      <c r="H538" s="355"/>
      <c r="I538" s="364" t="str">
        <f t="shared" si="59"/>
        <v/>
      </c>
    </row>
    <row r="539" spans="1:9">
      <c r="A539" s="397"/>
      <c r="B539" s="397"/>
      <c r="C539" s="476"/>
      <c r="D539" s="15" t="s">
        <v>1236</v>
      </c>
      <c r="E539" s="476"/>
      <c r="F539" s="489" t="s">
        <v>394</v>
      </c>
      <c r="G539" s="488">
        <v>1</v>
      </c>
      <c r="H539" s="355"/>
      <c r="I539" s="364"/>
    </row>
    <row r="540" spans="1:9">
      <c r="A540" s="397"/>
      <c r="B540" s="397"/>
      <c r="C540" s="476"/>
      <c r="D540" s="476"/>
      <c r="E540" s="476"/>
      <c r="F540" s="487"/>
      <c r="G540" s="488"/>
      <c r="H540" s="341"/>
      <c r="I540" s="364" t="str">
        <f t="shared" si="59"/>
        <v/>
      </c>
    </row>
    <row r="541" spans="1:9">
      <c r="A541" s="397"/>
      <c r="B541" s="397"/>
      <c r="C541" s="476" t="s">
        <v>290</v>
      </c>
      <c r="D541" s="476" t="s">
        <v>1237</v>
      </c>
      <c r="E541" s="476"/>
      <c r="F541" s="487" t="s">
        <v>1238</v>
      </c>
      <c r="G541" s="468">
        <v>2</v>
      </c>
      <c r="H541" s="341"/>
      <c r="I541" s="364" t="str">
        <f t="shared" si="59"/>
        <v/>
      </c>
    </row>
    <row r="542" spans="1:9">
      <c r="A542" s="397"/>
      <c r="B542" s="397"/>
      <c r="C542" s="476"/>
      <c r="D542" s="476"/>
      <c r="E542" s="476"/>
      <c r="F542" s="487"/>
      <c r="G542" s="468"/>
      <c r="H542" s="341"/>
      <c r="I542" s="364" t="str">
        <f t="shared" si="59"/>
        <v/>
      </c>
    </row>
    <row r="543" spans="1:9">
      <c r="A543" s="397"/>
      <c r="B543" s="397"/>
      <c r="C543" s="476" t="s">
        <v>322</v>
      </c>
      <c r="D543" s="476" t="s">
        <v>1239</v>
      </c>
      <c r="E543" s="476"/>
      <c r="F543" s="487" t="s">
        <v>342</v>
      </c>
      <c r="G543" s="493">
        <v>26</v>
      </c>
      <c r="H543" s="341"/>
      <c r="I543" s="364" t="str">
        <f t="shared" si="59"/>
        <v/>
      </c>
    </row>
    <row r="544" spans="1:9">
      <c r="A544" s="397"/>
      <c r="B544" s="397"/>
      <c r="C544" s="476"/>
      <c r="D544" s="321"/>
      <c r="E544" s="476"/>
      <c r="F544" s="487"/>
      <c r="G544" s="468"/>
      <c r="H544" s="324"/>
      <c r="I544" s="364"/>
    </row>
    <row r="545" spans="1:9">
      <c r="A545" s="397" t="s">
        <v>343</v>
      </c>
      <c r="B545" s="391">
        <v>216.97</v>
      </c>
      <c r="C545" s="483" t="s">
        <v>1241</v>
      </c>
      <c r="D545" s="476"/>
      <c r="E545" s="476"/>
      <c r="F545" s="487"/>
      <c r="G545" s="468"/>
      <c r="H545" s="324"/>
      <c r="I545" s="364"/>
    </row>
    <row r="546" spans="1:9">
      <c r="A546" s="397"/>
      <c r="B546" s="391"/>
      <c r="C546" s="483" t="s">
        <v>1298</v>
      </c>
      <c r="D546" s="476"/>
      <c r="E546" s="476"/>
      <c r="F546" s="487" t="s">
        <v>1243</v>
      </c>
      <c r="G546" s="468">
        <v>40</v>
      </c>
      <c r="H546" s="324"/>
      <c r="I546" s="364"/>
    </row>
    <row r="547" hidden="1" spans="1:9">
      <c r="A547" s="397"/>
      <c r="B547" s="391"/>
      <c r="C547" s="483"/>
      <c r="D547" s="476"/>
      <c r="E547" s="476"/>
      <c r="F547" s="487"/>
      <c r="G547" s="468"/>
      <c r="H547" s="324"/>
      <c r="I547" s="364"/>
    </row>
    <row r="548" hidden="1" spans="1:9">
      <c r="A548" s="397"/>
      <c r="B548" s="391"/>
      <c r="C548" s="483"/>
      <c r="D548" s="476"/>
      <c r="E548" s="476"/>
      <c r="F548" s="487"/>
      <c r="G548" s="468"/>
      <c r="H548" s="324"/>
      <c r="I548" s="364"/>
    </row>
    <row r="549" hidden="1" spans="1:9">
      <c r="A549" s="397"/>
      <c r="B549" s="397"/>
      <c r="C549" s="476"/>
      <c r="D549" s="321"/>
      <c r="E549" s="476"/>
      <c r="F549" s="487"/>
      <c r="G549" s="468"/>
      <c r="H549" s="324"/>
      <c r="I549" s="364"/>
    </row>
    <row r="550" hidden="1" spans="1:9">
      <c r="A550" s="397"/>
      <c r="B550" s="397"/>
      <c r="C550" s="476"/>
      <c r="D550" s="321"/>
      <c r="E550" s="476"/>
      <c r="F550" s="487"/>
      <c r="G550" s="468"/>
      <c r="H550" s="324"/>
      <c r="I550" s="364"/>
    </row>
    <row r="551" hidden="1" spans="1:9">
      <c r="A551" s="397"/>
      <c r="B551" s="397"/>
      <c r="C551" s="476"/>
      <c r="D551" s="321"/>
      <c r="E551" s="476"/>
      <c r="F551" s="487"/>
      <c r="G551" s="468"/>
      <c r="H551" s="324"/>
      <c r="I551" s="364"/>
    </row>
    <row r="552" spans="1:9">
      <c r="A552" s="397"/>
      <c r="B552" s="397"/>
      <c r="C552" s="476"/>
      <c r="D552" s="321"/>
      <c r="E552" s="476"/>
      <c r="F552" s="487"/>
      <c r="G552" s="468"/>
      <c r="H552" s="324"/>
      <c r="I552" s="364"/>
    </row>
    <row r="553" spans="1:9">
      <c r="A553" s="416"/>
      <c r="B553" s="424"/>
      <c r="C553" s="424"/>
      <c r="D553" s="424"/>
      <c r="E553" s="424"/>
      <c r="F553" s="496"/>
      <c r="G553" s="473"/>
      <c r="H553" s="368"/>
      <c r="I553" s="375"/>
    </row>
    <row r="554" spans="1:9">
      <c r="A554" s="400" t="s">
        <v>1212</v>
      </c>
      <c r="B554" s="15" t="s">
        <v>69</v>
      </c>
      <c r="C554" s="476"/>
      <c r="D554" s="476"/>
      <c r="E554" s="476"/>
      <c r="F554" s="477"/>
      <c r="G554" s="426"/>
      <c r="H554" s="324"/>
      <c r="I554" s="376"/>
    </row>
    <row r="555" spans="1:9">
      <c r="A555" s="422"/>
      <c r="B555" s="478"/>
      <c r="C555" s="478"/>
      <c r="D555" s="478"/>
      <c r="E555" s="478"/>
      <c r="F555" s="479"/>
      <c r="G555" s="430"/>
      <c r="H555" s="372"/>
      <c r="I555" s="377"/>
    </row>
    <row r="556" spans="1:9">
      <c r="A556" s="424"/>
      <c r="B556" s="424"/>
      <c r="C556" s="424"/>
      <c r="D556" s="424"/>
      <c r="E556" s="424"/>
      <c r="F556" s="496"/>
      <c r="G556" s="473"/>
      <c r="H556" s="368"/>
      <c r="I556" s="497"/>
    </row>
    <row r="557" hidden="1" spans="1:8">
      <c r="A557" s="476"/>
      <c r="B557" s="476"/>
      <c r="C557" s="476"/>
      <c r="D557" s="476"/>
      <c r="E557" s="476"/>
      <c r="F557" s="477"/>
      <c r="G557" s="426"/>
      <c r="H557" s="323"/>
    </row>
    <row r="558" spans="1:9">
      <c r="A558" s="478"/>
      <c r="B558" s="478"/>
      <c r="C558" s="478"/>
      <c r="D558" s="478"/>
      <c r="E558" s="478"/>
      <c r="F558" s="479"/>
      <c r="G558" s="430"/>
      <c r="H558" s="372"/>
      <c r="I558" s="359" t="s">
        <v>1209</v>
      </c>
    </row>
    <row r="559" spans="1:9">
      <c r="A559" s="389" t="s">
        <v>1</v>
      </c>
      <c r="B559" s="389"/>
      <c r="C559" s="480"/>
      <c r="D559" s="480"/>
      <c r="E559" s="480"/>
      <c r="F559" s="481"/>
      <c r="G559" s="465"/>
      <c r="H559" s="482"/>
      <c r="I559" s="494"/>
    </row>
    <row r="560" spans="1:9">
      <c r="A560" s="391" t="s">
        <v>8</v>
      </c>
      <c r="B560" s="391" t="s">
        <v>2</v>
      </c>
      <c r="C560" s="483"/>
      <c r="D560" s="483"/>
      <c r="E560" s="483" t="s">
        <v>3</v>
      </c>
      <c r="F560" s="484" t="s">
        <v>4</v>
      </c>
      <c r="G560" s="466" t="s">
        <v>276</v>
      </c>
      <c r="H560" s="332" t="s">
        <v>6</v>
      </c>
      <c r="I560" s="362" t="s">
        <v>7</v>
      </c>
    </row>
    <row r="561" spans="1:9">
      <c r="A561" s="394" t="s">
        <v>277</v>
      </c>
      <c r="B561" s="394" t="s">
        <v>9</v>
      </c>
      <c r="C561" s="485"/>
      <c r="D561" s="485"/>
      <c r="E561" s="485"/>
      <c r="F561" s="486"/>
      <c r="G561" s="467" t="s">
        <v>278</v>
      </c>
      <c r="H561" s="337"/>
      <c r="I561" s="363"/>
    </row>
    <row r="562" spans="1:9">
      <c r="A562" s="400"/>
      <c r="B562" s="400"/>
      <c r="C562" s="15"/>
      <c r="D562" s="15"/>
      <c r="E562" s="15"/>
      <c r="F562" s="425"/>
      <c r="G562" s="426"/>
      <c r="H562" s="324"/>
      <c r="I562" s="364"/>
    </row>
    <row r="563" spans="1:9">
      <c r="A563" s="400"/>
      <c r="B563" s="400"/>
      <c r="C563" s="15" t="s">
        <v>70</v>
      </c>
      <c r="D563" s="15"/>
      <c r="E563" s="15"/>
      <c r="F563" s="425"/>
      <c r="G563" s="426"/>
      <c r="H563" s="324"/>
      <c r="I563" s="436"/>
    </row>
    <row r="564" spans="1:9">
      <c r="A564" s="427"/>
      <c r="B564" s="427"/>
      <c r="C564" s="428"/>
      <c r="D564" s="428"/>
      <c r="E564" s="428"/>
      <c r="F564" s="429"/>
      <c r="G564" s="430"/>
      <c r="H564" s="372"/>
      <c r="I564" s="437"/>
    </row>
    <row r="565" hidden="1" spans="1:9">
      <c r="A565" s="397"/>
      <c r="B565" s="397"/>
      <c r="C565" s="476"/>
      <c r="D565" s="476"/>
      <c r="E565" s="476"/>
      <c r="F565" s="487"/>
      <c r="G565" s="468"/>
      <c r="H565" s="355"/>
      <c r="I565" s="364" t="str">
        <f t="shared" ref="I565:I590" si="60">IF(OR(AND(G565="Prov",H565="Sum"),(H565="PC Sum")),". . . . . . . . .00",IF(ISERR(G565*H565),"",IF(G565*H565=0,"",ROUND(G565*H565,2))))</f>
        <v/>
      </c>
    </row>
    <row r="566" spans="1:9">
      <c r="A566" s="397"/>
      <c r="B566" s="397"/>
      <c r="C566" s="402" t="s">
        <v>1299</v>
      </c>
      <c r="D566" s="476"/>
      <c r="E566" s="476"/>
      <c r="F566" s="487"/>
      <c r="G566" s="488"/>
      <c r="H566" s="341"/>
      <c r="I566" s="364"/>
    </row>
    <row r="567" spans="1:9">
      <c r="A567" s="397"/>
      <c r="B567" s="397"/>
      <c r="C567" s="476"/>
      <c r="D567" s="476"/>
      <c r="E567" s="476"/>
      <c r="F567" s="487"/>
      <c r="G567" s="488"/>
      <c r="H567" s="341"/>
      <c r="I567" s="364" t="str">
        <f t="shared" ref="I567:I576" si="61">IF(OR(AND(G567="Prov",H567="Sum"),(H567="PC Sum")),". . . . . . . . .00",IF(ISERR(G567*H567),"",IF(G567*H567=0,"",ROUND(G567*H567,2))))</f>
        <v/>
      </c>
    </row>
    <row r="568" spans="1:9">
      <c r="A568" s="397" t="s">
        <v>286</v>
      </c>
      <c r="B568" s="391">
        <v>217.01</v>
      </c>
      <c r="C568" s="483" t="s">
        <v>1215</v>
      </c>
      <c r="D568" s="476"/>
      <c r="E568" s="476"/>
      <c r="F568" s="487"/>
      <c r="G568" s="488"/>
      <c r="H568" s="341"/>
      <c r="I568" s="364" t="str">
        <f t="shared" si="61"/>
        <v/>
      </c>
    </row>
    <row r="569" spans="1:9">
      <c r="A569" s="397"/>
      <c r="B569" s="397"/>
      <c r="C569" s="476"/>
      <c r="D569" s="476"/>
      <c r="E569" s="476"/>
      <c r="F569" s="487"/>
      <c r="G569" s="488"/>
      <c r="H569" s="341"/>
      <c r="I569" s="364" t="str">
        <f t="shared" si="61"/>
        <v/>
      </c>
    </row>
    <row r="570" spans="1:9">
      <c r="A570" s="397"/>
      <c r="B570" s="397"/>
      <c r="C570" s="476" t="s">
        <v>287</v>
      </c>
      <c r="D570" s="476" t="s">
        <v>1216</v>
      </c>
      <c r="E570" s="476"/>
      <c r="F570" s="489" t="s">
        <v>394</v>
      </c>
      <c r="G570" s="488">
        <v>1</v>
      </c>
      <c r="H570" s="341"/>
      <c r="I570" s="364" t="str">
        <f t="shared" si="61"/>
        <v/>
      </c>
    </row>
    <row r="571" spans="1:9">
      <c r="A571" s="397"/>
      <c r="B571" s="397"/>
      <c r="C571" s="476"/>
      <c r="D571" s="476"/>
      <c r="E571" s="476"/>
      <c r="F571" s="487"/>
      <c r="G571" s="490"/>
      <c r="H571" s="491"/>
      <c r="I571" s="364" t="str">
        <f t="shared" si="61"/>
        <v/>
      </c>
    </row>
    <row r="572" spans="1:9">
      <c r="A572" s="397"/>
      <c r="B572" s="397"/>
      <c r="C572" s="476" t="s">
        <v>290</v>
      </c>
      <c r="D572" s="476" t="s">
        <v>1217</v>
      </c>
      <c r="E572" s="476"/>
      <c r="F572" s="489" t="s">
        <v>394</v>
      </c>
      <c r="G572" s="488">
        <v>1</v>
      </c>
      <c r="H572" s="341"/>
      <c r="I572" s="364" t="str">
        <f t="shared" si="61"/>
        <v/>
      </c>
    </row>
    <row r="573" spans="1:9">
      <c r="A573" s="397"/>
      <c r="B573" s="397"/>
      <c r="C573" s="476"/>
      <c r="D573" s="476"/>
      <c r="E573" s="476"/>
      <c r="F573" s="487"/>
      <c r="G573" s="488"/>
      <c r="H573" s="355"/>
      <c r="I573" s="364" t="str">
        <f t="shared" si="61"/>
        <v/>
      </c>
    </row>
    <row r="574" spans="1:9">
      <c r="A574" s="397" t="s">
        <v>293</v>
      </c>
      <c r="B574" s="391">
        <v>217.02</v>
      </c>
      <c r="C574" s="483" t="s">
        <v>1219</v>
      </c>
      <c r="D574" s="476"/>
      <c r="E574" s="476"/>
      <c r="F574" s="487"/>
      <c r="G574" s="488"/>
      <c r="H574" s="355"/>
      <c r="I574" s="364" t="str">
        <f t="shared" si="61"/>
        <v/>
      </c>
    </row>
    <row r="575" spans="1:9">
      <c r="A575" s="397"/>
      <c r="B575" s="397"/>
      <c r="C575" s="476"/>
      <c r="D575" s="476"/>
      <c r="E575" s="476"/>
      <c r="F575" s="487"/>
      <c r="G575" s="468"/>
      <c r="H575" s="355"/>
      <c r="I575" s="364" t="str">
        <f t="shared" si="61"/>
        <v/>
      </c>
    </row>
    <row r="576" spans="1:9">
      <c r="A576" s="397"/>
      <c r="B576" s="397"/>
      <c r="C576" s="476" t="s">
        <v>287</v>
      </c>
      <c r="D576" s="321" t="s">
        <v>1220</v>
      </c>
      <c r="E576" s="476"/>
      <c r="F576" s="487"/>
      <c r="G576" s="468"/>
      <c r="H576" s="355"/>
      <c r="I576" s="364" t="str">
        <f t="shared" si="61"/>
        <v/>
      </c>
    </row>
    <row r="577" spans="1:9">
      <c r="A577" s="397"/>
      <c r="B577" s="397"/>
      <c r="C577" s="476"/>
      <c r="D577" s="321" t="s">
        <v>1221</v>
      </c>
      <c r="E577" s="476"/>
      <c r="F577" s="487" t="s">
        <v>292</v>
      </c>
      <c r="G577" s="468">
        <v>30</v>
      </c>
      <c r="H577" s="355"/>
      <c r="I577" s="364"/>
    </row>
    <row r="578" spans="1:9">
      <c r="A578" s="397"/>
      <c r="B578" s="397"/>
      <c r="C578" s="476"/>
      <c r="D578" s="321"/>
      <c r="E578" s="476"/>
      <c r="F578" s="487"/>
      <c r="G578" s="468"/>
      <c r="H578" s="324"/>
      <c r="I578" s="364"/>
    </row>
    <row r="579" spans="1:9">
      <c r="A579" s="397" t="s">
        <v>1222</v>
      </c>
      <c r="B579" s="391">
        <v>217.03</v>
      </c>
      <c r="C579" s="483" t="s">
        <v>1224</v>
      </c>
      <c r="D579" s="476"/>
      <c r="E579" s="476"/>
      <c r="F579" s="487"/>
      <c r="G579" s="468"/>
      <c r="H579" s="341"/>
      <c r="I579" s="364" t="str">
        <f t="shared" ref="I579:I581" si="62">IF(OR(AND(G579="Prov",H579="Sum"),(H579="PC Sum")),". . . . . . . . .00",IF(ISERR(G579*H579),"",IF(G579*H579=0,"",ROUND(G579*H579,2))))</f>
        <v/>
      </c>
    </row>
    <row r="580" spans="1:9">
      <c r="A580" s="397"/>
      <c r="B580" s="397"/>
      <c r="C580" s="476"/>
      <c r="D580" s="476"/>
      <c r="E580" s="476"/>
      <c r="F580" s="487"/>
      <c r="G580" s="468"/>
      <c r="H580" s="341"/>
      <c r="I580" s="364" t="str">
        <f t="shared" si="62"/>
        <v/>
      </c>
    </row>
    <row r="581" spans="1:9">
      <c r="A581" s="397"/>
      <c r="B581" s="397"/>
      <c r="C581" s="476" t="s">
        <v>287</v>
      </c>
      <c r="D581" s="321" t="s">
        <v>1220</v>
      </c>
      <c r="E581" s="476"/>
      <c r="F581" s="487"/>
      <c r="G581" s="468"/>
      <c r="H581" s="341"/>
      <c r="I581" s="364" t="str">
        <f t="shared" si="62"/>
        <v/>
      </c>
    </row>
    <row r="582" spans="1:9">
      <c r="A582" s="397"/>
      <c r="B582" s="397"/>
      <c r="C582" s="476"/>
      <c r="D582" s="321" t="s">
        <v>1221</v>
      </c>
      <c r="E582" s="476"/>
      <c r="F582" s="487" t="s">
        <v>292</v>
      </c>
      <c r="G582" s="468">
        <v>30</v>
      </c>
      <c r="H582" s="341"/>
      <c r="I582" s="364"/>
    </row>
    <row r="583" spans="1:9">
      <c r="A583" s="397"/>
      <c r="B583" s="397"/>
      <c r="C583" s="476"/>
      <c r="D583" s="321"/>
      <c r="E583" s="476"/>
      <c r="F583" s="487"/>
      <c r="G583" s="468"/>
      <c r="H583" s="341"/>
      <c r="I583" s="364"/>
    </row>
    <row r="584" spans="1:9">
      <c r="A584" s="397" t="s">
        <v>304</v>
      </c>
      <c r="B584" s="391">
        <v>217.04</v>
      </c>
      <c r="C584" s="483" t="s">
        <v>1226</v>
      </c>
      <c r="D584" s="476"/>
      <c r="E584" s="476"/>
      <c r="F584" s="487"/>
      <c r="G584" s="468"/>
      <c r="H584" s="341"/>
      <c r="I584" s="364" t="str">
        <f t="shared" si="60"/>
        <v/>
      </c>
    </row>
    <row r="585" spans="1:9">
      <c r="A585" s="397"/>
      <c r="B585" s="397"/>
      <c r="C585" s="476"/>
      <c r="D585" s="476"/>
      <c r="E585" s="476"/>
      <c r="F585" s="487"/>
      <c r="G585" s="468"/>
      <c r="H585" s="341"/>
      <c r="I585" s="364" t="str">
        <f t="shared" si="60"/>
        <v/>
      </c>
    </row>
    <row r="586" spans="1:9">
      <c r="A586" s="397"/>
      <c r="B586" s="397"/>
      <c r="C586" s="476" t="s">
        <v>287</v>
      </c>
      <c r="D586" s="476" t="s">
        <v>1227</v>
      </c>
      <c r="E586" s="476"/>
      <c r="F586" s="487" t="s">
        <v>342</v>
      </c>
      <c r="G586" s="468">
        <v>18</v>
      </c>
      <c r="H586" s="341"/>
      <c r="I586" s="364" t="str">
        <f t="shared" si="60"/>
        <v/>
      </c>
    </row>
    <row r="587" spans="1:9">
      <c r="A587" s="397"/>
      <c r="B587" s="397"/>
      <c r="C587" s="476"/>
      <c r="D587" s="476"/>
      <c r="E587" s="476"/>
      <c r="F587" s="487"/>
      <c r="G587" s="468"/>
      <c r="H587" s="341"/>
      <c r="I587" s="364" t="str">
        <f t="shared" si="60"/>
        <v/>
      </c>
    </row>
    <row r="588" spans="1:9">
      <c r="A588" s="397"/>
      <c r="B588" s="397"/>
      <c r="C588" s="476" t="s">
        <v>290</v>
      </c>
      <c r="D588" s="476" t="s">
        <v>417</v>
      </c>
      <c r="E588" s="476"/>
      <c r="F588" s="487" t="s">
        <v>342</v>
      </c>
      <c r="G588" s="468">
        <v>13</v>
      </c>
      <c r="H588" s="341"/>
      <c r="I588" s="364" t="str">
        <f t="shared" si="60"/>
        <v/>
      </c>
    </row>
    <row r="589" spans="1:9">
      <c r="A589" s="397"/>
      <c r="B589" s="397"/>
      <c r="C589" s="476"/>
      <c r="D589" s="476"/>
      <c r="E589" s="476"/>
      <c r="F589" s="487"/>
      <c r="G589" s="468"/>
      <c r="H589" s="341"/>
      <c r="I589" s="364" t="str">
        <f t="shared" si="60"/>
        <v/>
      </c>
    </row>
    <row r="590" spans="1:9">
      <c r="A590" s="397"/>
      <c r="B590" s="397"/>
      <c r="C590" s="476" t="s">
        <v>322</v>
      </c>
      <c r="D590" s="476" t="s">
        <v>418</v>
      </c>
      <c r="E590" s="476"/>
      <c r="F590" s="487" t="s">
        <v>342</v>
      </c>
      <c r="G590" s="468">
        <v>4</v>
      </c>
      <c r="H590" s="341"/>
      <c r="I590" s="364" t="str">
        <f t="shared" si="60"/>
        <v/>
      </c>
    </row>
    <row r="591" spans="1:9">
      <c r="A591" s="397"/>
      <c r="B591" s="391"/>
      <c r="C591" s="483"/>
      <c r="D591" s="476"/>
      <c r="E591" s="476"/>
      <c r="F591" s="487"/>
      <c r="G591" s="468"/>
      <c r="H591" s="355"/>
      <c r="I591" s="364"/>
    </row>
    <row r="592" spans="1:9">
      <c r="A592" s="400" t="s">
        <v>310</v>
      </c>
      <c r="B592" s="391">
        <v>217.05</v>
      </c>
      <c r="C592" s="483" t="s">
        <v>1300</v>
      </c>
      <c r="D592" s="476"/>
      <c r="E592" s="476"/>
      <c r="F592" s="487"/>
      <c r="G592" s="488"/>
      <c r="H592" s="355"/>
      <c r="I592" s="364" t="str">
        <f t="shared" ref="I592:I593" si="63">IF(OR(AND(G592="Prov",H592="Sum"),(H592="PC Sum")),". . . . . . . . .00",IF(ISERR(G592*H592),"",IF(G592*H592=0,"",ROUND(G592*H592,2))))</f>
        <v/>
      </c>
    </row>
    <row r="593" spans="1:9">
      <c r="A593" s="397"/>
      <c r="B593" s="391"/>
      <c r="C593" s="483" t="s">
        <v>1230</v>
      </c>
      <c r="D593" s="476"/>
      <c r="E593" s="476"/>
      <c r="F593" s="489" t="s">
        <v>1151</v>
      </c>
      <c r="G593" s="492">
        <v>1</v>
      </c>
      <c r="H593" s="341">
        <v>20000</v>
      </c>
      <c r="I593" s="364">
        <f t="shared" si="63"/>
        <v>20000</v>
      </c>
    </row>
    <row r="594" spans="1:9">
      <c r="A594" s="397"/>
      <c r="B594" s="397"/>
      <c r="C594" s="476"/>
      <c r="D594" s="476"/>
      <c r="E594" s="476"/>
      <c r="F594" s="487"/>
      <c r="G594" s="468"/>
      <c r="H594" s="341"/>
      <c r="I594" s="364"/>
    </row>
    <row r="595" spans="1:9">
      <c r="A595" s="397" t="s">
        <v>1231</v>
      </c>
      <c r="B595" s="391">
        <v>217.06</v>
      </c>
      <c r="C595" s="483" t="s">
        <v>1233</v>
      </c>
      <c r="D595" s="476"/>
      <c r="E595" s="476"/>
      <c r="F595" s="487"/>
      <c r="G595" s="488"/>
      <c r="H595" s="355"/>
      <c r="I595" s="364" t="str">
        <f t="shared" ref="I595:I603" si="64">IF(OR(AND(G595="Prov",H595="Sum"),(H595="PC Sum")),". . . . . . . . .00",IF(ISERR(G595*H595),"",IF(G595*H595=0,"",ROUND(G595*H595,2))))</f>
        <v/>
      </c>
    </row>
    <row r="596" spans="1:9">
      <c r="A596" s="397"/>
      <c r="B596" s="391"/>
      <c r="C596" s="483" t="s">
        <v>1234</v>
      </c>
      <c r="D596" s="476"/>
      <c r="E596" s="476"/>
      <c r="F596" s="487"/>
      <c r="G596" s="488"/>
      <c r="H596" s="355"/>
      <c r="I596" s="364" t="str">
        <f t="shared" si="64"/>
        <v/>
      </c>
    </row>
    <row r="597" spans="1:9">
      <c r="A597" s="397"/>
      <c r="B597" s="397"/>
      <c r="C597" s="476"/>
      <c r="D597" s="476"/>
      <c r="E597" s="476"/>
      <c r="F597" s="487"/>
      <c r="G597" s="488"/>
      <c r="H597" s="355"/>
      <c r="I597" s="364" t="str">
        <f t="shared" si="64"/>
        <v/>
      </c>
    </row>
    <row r="598" spans="1:9">
      <c r="A598" s="397"/>
      <c r="B598" s="397"/>
      <c r="C598" s="476" t="s">
        <v>287</v>
      </c>
      <c r="D598" s="476" t="s">
        <v>1235</v>
      </c>
      <c r="E598" s="476"/>
      <c r="F598" s="487"/>
      <c r="G598" s="488"/>
      <c r="H598" s="355"/>
      <c r="I598" s="364" t="str">
        <f t="shared" si="64"/>
        <v/>
      </c>
    </row>
    <row r="599" spans="1:9">
      <c r="A599" s="397"/>
      <c r="B599" s="397"/>
      <c r="C599" s="476"/>
      <c r="D599" s="15" t="s">
        <v>1236</v>
      </c>
      <c r="E599" s="476"/>
      <c r="F599" s="489" t="s">
        <v>394</v>
      </c>
      <c r="G599" s="488">
        <v>1</v>
      </c>
      <c r="H599" s="355"/>
      <c r="I599" s="364"/>
    </row>
    <row r="600" spans="1:9">
      <c r="A600" s="397"/>
      <c r="B600" s="397"/>
      <c r="C600" s="476"/>
      <c r="D600" s="476"/>
      <c r="E600" s="476"/>
      <c r="F600" s="487"/>
      <c r="G600" s="488"/>
      <c r="H600" s="341"/>
      <c r="I600" s="364" t="str">
        <f t="shared" si="64"/>
        <v/>
      </c>
    </row>
    <row r="601" spans="1:9">
      <c r="A601" s="397"/>
      <c r="B601" s="397"/>
      <c r="C601" s="476" t="s">
        <v>290</v>
      </c>
      <c r="D601" s="476" t="s">
        <v>1237</v>
      </c>
      <c r="E601" s="476"/>
      <c r="F601" s="487" t="s">
        <v>1238</v>
      </c>
      <c r="G601" s="468">
        <v>2</v>
      </c>
      <c r="H601" s="341"/>
      <c r="I601" s="364" t="str">
        <f t="shared" si="64"/>
        <v/>
      </c>
    </row>
    <row r="602" spans="1:9">
      <c r="A602" s="397"/>
      <c r="B602" s="397"/>
      <c r="C602" s="476"/>
      <c r="D602" s="476"/>
      <c r="E602" s="476"/>
      <c r="F602" s="487"/>
      <c r="G602" s="468"/>
      <c r="H602" s="341"/>
      <c r="I602" s="364" t="str">
        <f t="shared" si="64"/>
        <v/>
      </c>
    </row>
    <row r="603" spans="1:9">
      <c r="A603" s="397"/>
      <c r="B603" s="397"/>
      <c r="C603" s="476" t="s">
        <v>322</v>
      </c>
      <c r="D603" s="476" t="s">
        <v>1239</v>
      </c>
      <c r="E603" s="476"/>
      <c r="F603" s="487" t="s">
        <v>342</v>
      </c>
      <c r="G603" s="493">
        <v>21</v>
      </c>
      <c r="H603" s="341"/>
      <c r="I603" s="364" t="str">
        <f t="shared" si="64"/>
        <v/>
      </c>
    </row>
    <row r="604" spans="1:9">
      <c r="A604" s="397"/>
      <c r="B604" s="397"/>
      <c r="C604" s="476"/>
      <c r="D604" s="476"/>
      <c r="E604" s="476"/>
      <c r="F604" s="487"/>
      <c r="G604" s="468"/>
      <c r="H604" s="341"/>
      <c r="I604" s="364"/>
    </row>
    <row r="605" spans="1:9">
      <c r="A605" s="397" t="s">
        <v>343</v>
      </c>
      <c r="B605" s="391">
        <v>217.07</v>
      </c>
      <c r="C605" s="483" t="s">
        <v>1290</v>
      </c>
      <c r="D605" s="476"/>
      <c r="E605" s="476"/>
      <c r="F605" s="487"/>
      <c r="G605" s="468"/>
      <c r="H605" s="341"/>
      <c r="I605" s="364"/>
    </row>
    <row r="606" spans="1:9">
      <c r="A606" s="397"/>
      <c r="B606" s="391"/>
      <c r="C606" s="483" t="s">
        <v>1301</v>
      </c>
      <c r="D606" s="476"/>
      <c r="E606" s="476"/>
      <c r="F606" s="487" t="s">
        <v>1243</v>
      </c>
      <c r="G606" s="468">
        <v>40</v>
      </c>
      <c r="H606" s="341"/>
      <c r="I606" s="364"/>
    </row>
    <row r="607" spans="1:9">
      <c r="A607" s="397"/>
      <c r="B607" s="397"/>
      <c r="C607" s="476"/>
      <c r="D607" s="476"/>
      <c r="E607" s="476"/>
      <c r="F607" s="487"/>
      <c r="G607" s="468"/>
      <c r="H607" s="341"/>
      <c r="I607" s="364"/>
    </row>
    <row r="608" spans="1:9">
      <c r="A608" s="397"/>
      <c r="B608" s="397"/>
      <c r="C608" s="402" t="s">
        <v>1302</v>
      </c>
      <c r="D608" s="476"/>
      <c r="E608" s="476"/>
      <c r="F608" s="487"/>
      <c r="G608" s="488"/>
      <c r="H608" s="341"/>
      <c r="I608" s="364"/>
    </row>
    <row r="609" spans="1:9">
      <c r="A609" s="397"/>
      <c r="B609" s="397"/>
      <c r="C609" s="476"/>
      <c r="D609" s="476"/>
      <c r="E609" s="476"/>
      <c r="F609" s="487"/>
      <c r="G609" s="488"/>
      <c r="H609" s="341"/>
      <c r="I609" s="364" t="str">
        <f t="shared" ref="I609:I618" si="65">IF(OR(AND(G609="Prov",H609="Sum"),(H609="PC Sum")),". . . . . . . . .00",IF(ISERR(G609*H609),"",IF(G609*H609=0,"",ROUND(G609*H609,2))))</f>
        <v/>
      </c>
    </row>
    <row r="610" spans="1:9">
      <c r="A610" s="397" t="s">
        <v>286</v>
      </c>
      <c r="B610" s="391">
        <v>217.21</v>
      </c>
      <c r="C610" s="483" t="s">
        <v>1215</v>
      </c>
      <c r="D610" s="476"/>
      <c r="E610" s="476"/>
      <c r="F610" s="487"/>
      <c r="G610" s="488"/>
      <c r="H610" s="341"/>
      <c r="I610" s="364" t="str">
        <f t="shared" si="65"/>
        <v/>
      </c>
    </row>
    <row r="611" spans="1:9">
      <c r="A611" s="397"/>
      <c r="B611" s="397"/>
      <c r="C611" s="476"/>
      <c r="D611" s="476"/>
      <c r="E611" s="476"/>
      <c r="F611" s="487"/>
      <c r="G611" s="488"/>
      <c r="H611" s="341"/>
      <c r="I611" s="364" t="str">
        <f t="shared" si="65"/>
        <v/>
      </c>
    </row>
    <row r="612" spans="1:9">
      <c r="A612" s="397"/>
      <c r="B612" s="397"/>
      <c r="C612" s="476" t="s">
        <v>287</v>
      </c>
      <c r="D612" s="476" t="s">
        <v>1216</v>
      </c>
      <c r="E612" s="476"/>
      <c r="F612" s="489" t="s">
        <v>394</v>
      </c>
      <c r="G612" s="488">
        <v>1</v>
      </c>
      <c r="H612" s="341"/>
      <c r="I612" s="364" t="str">
        <f t="shared" si="65"/>
        <v/>
      </c>
    </row>
    <row r="613" spans="1:9">
      <c r="A613" s="397"/>
      <c r="B613" s="397"/>
      <c r="C613" s="476"/>
      <c r="D613" s="476"/>
      <c r="E613" s="476"/>
      <c r="F613" s="487"/>
      <c r="G613" s="490"/>
      <c r="H613" s="491"/>
      <c r="I613" s="364" t="str">
        <f t="shared" si="65"/>
        <v/>
      </c>
    </row>
    <row r="614" spans="1:9">
      <c r="A614" s="397"/>
      <c r="B614" s="397"/>
      <c r="C614" s="476" t="s">
        <v>290</v>
      </c>
      <c r="D614" s="476" t="s">
        <v>1217</v>
      </c>
      <c r="E614" s="476"/>
      <c r="F614" s="489" t="s">
        <v>394</v>
      </c>
      <c r="G614" s="488">
        <v>1</v>
      </c>
      <c r="H614" s="341"/>
      <c r="I614" s="364" t="str">
        <f t="shared" si="65"/>
        <v/>
      </c>
    </row>
    <row r="615" spans="1:9">
      <c r="A615" s="397"/>
      <c r="B615" s="397"/>
      <c r="C615" s="476"/>
      <c r="D615" s="476"/>
      <c r="E615" s="476"/>
      <c r="F615" s="487"/>
      <c r="G615" s="488"/>
      <c r="H615" s="355"/>
      <c r="I615" s="364" t="str">
        <f t="shared" si="65"/>
        <v/>
      </c>
    </row>
    <row r="616" spans="1:9">
      <c r="A616" s="397" t="s">
        <v>293</v>
      </c>
      <c r="B616" s="391">
        <v>217.22</v>
      </c>
      <c r="C616" s="483" t="s">
        <v>1219</v>
      </c>
      <c r="D616" s="476"/>
      <c r="E616" s="476"/>
      <c r="F616" s="487"/>
      <c r="G616" s="488"/>
      <c r="H616" s="355"/>
      <c r="I616" s="364" t="str">
        <f t="shared" si="65"/>
        <v/>
      </c>
    </row>
    <row r="617" spans="1:9">
      <c r="A617" s="397"/>
      <c r="B617" s="397"/>
      <c r="C617" s="476"/>
      <c r="D617" s="476"/>
      <c r="E617" s="476"/>
      <c r="F617" s="487"/>
      <c r="G617" s="468"/>
      <c r="H617" s="355"/>
      <c r="I617" s="364" t="str">
        <f t="shared" si="65"/>
        <v/>
      </c>
    </row>
    <row r="618" spans="1:9">
      <c r="A618" s="397"/>
      <c r="B618" s="397"/>
      <c r="C618" s="476" t="s">
        <v>287</v>
      </c>
      <c r="D618" s="321" t="s">
        <v>1220</v>
      </c>
      <c r="E618" s="476"/>
      <c r="F618" s="487"/>
      <c r="G618" s="468"/>
      <c r="H618" s="355"/>
      <c r="I618" s="364" t="str">
        <f t="shared" si="65"/>
        <v/>
      </c>
    </row>
    <row r="619" spans="1:9">
      <c r="A619" s="397"/>
      <c r="B619" s="397"/>
      <c r="C619" s="476"/>
      <c r="D619" s="321" t="s">
        <v>1221</v>
      </c>
      <c r="E619" s="476"/>
      <c r="F619" s="487" t="s">
        <v>292</v>
      </c>
      <c r="G619" s="468">
        <v>55</v>
      </c>
      <c r="H619" s="355"/>
      <c r="I619" s="364"/>
    </row>
    <row r="620" spans="1:9">
      <c r="A620" s="397"/>
      <c r="B620" s="397"/>
      <c r="C620" s="476"/>
      <c r="D620" s="476"/>
      <c r="E620" s="476"/>
      <c r="F620" s="487"/>
      <c r="G620" s="468"/>
      <c r="H620" s="341"/>
      <c r="I620" s="364"/>
    </row>
    <row r="621" spans="1:9">
      <c r="A621" s="397" t="s">
        <v>1222</v>
      </c>
      <c r="B621" s="391">
        <v>217.23</v>
      </c>
      <c r="C621" s="483" t="s">
        <v>1224</v>
      </c>
      <c r="D621" s="476"/>
      <c r="E621" s="476"/>
      <c r="F621" s="487"/>
      <c r="G621" s="468"/>
      <c r="H621" s="341"/>
      <c r="I621" s="364" t="str">
        <f t="shared" ref="I621:I623" si="66">IF(OR(AND(G621="Prov",H621="Sum"),(H621="PC Sum")),". . . . . . . . .00",IF(ISERR(G621*H621),"",IF(G621*H621=0,"",ROUND(G621*H621,2))))</f>
        <v/>
      </c>
    </row>
    <row r="622" spans="1:9">
      <c r="A622" s="397"/>
      <c r="B622" s="397"/>
      <c r="C622" s="476"/>
      <c r="D622" s="476"/>
      <c r="E622" s="476"/>
      <c r="F622" s="487"/>
      <c r="G622" s="468"/>
      <c r="H622" s="341"/>
      <c r="I622" s="364" t="str">
        <f t="shared" si="66"/>
        <v/>
      </c>
    </row>
    <row r="623" spans="1:9">
      <c r="A623" s="397"/>
      <c r="B623" s="397"/>
      <c r="C623" s="476" t="s">
        <v>287</v>
      </c>
      <c r="D623" s="321" t="s">
        <v>1220</v>
      </c>
      <c r="E623" s="476"/>
      <c r="F623" s="487"/>
      <c r="G623" s="468"/>
      <c r="H623" s="341"/>
      <c r="I623" s="364" t="str">
        <f t="shared" si="66"/>
        <v/>
      </c>
    </row>
    <row r="624" spans="1:9">
      <c r="A624" s="397"/>
      <c r="B624" s="397"/>
      <c r="C624" s="476"/>
      <c r="D624" s="321" t="s">
        <v>1221</v>
      </c>
      <c r="E624" s="476"/>
      <c r="F624" s="487" t="s">
        <v>292</v>
      </c>
      <c r="G624" s="468">
        <v>55</v>
      </c>
      <c r="H624" s="341"/>
      <c r="I624" s="364"/>
    </row>
    <row r="625" hidden="1" spans="1:9">
      <c r="A625" s="397"/>
      <c r="B625" s="397"/>
      <c r="C625" s="476"/>
      <c r="D625" s="321"/>
      <c r="E625" s="476"/>
      <c r="F625" s="487"/>
      <c r="G625" s="468"/>
      <c r="H625" s="341"/>
      <c r="I625" s="364"/>
    </row>
    <row r="626" hidden="1" spans="1:9">
      <c r="A626" s="397"/>
      <c r="B626" s="397"/>
      <c r="C626" s="476"/>
      <c r="D626" s="321"/>
      <c r="E626" s="476"/>
      <c r="F626" s="487"/>
      <c r="G626" s="468"/>
      <c r="H626" s="341"/>
      <c r="I626" s="364"/>
    </row>
    <row r="627" hidden="1" spans="1:9">
      <c r="A627" s="397"/>
      <c r="B627" s="397"/>
      <c r="C627" s="476"/>
      <c r="D627" s="321"/>
      <c r="E627" s="476"/>
      <c r="F627" s="487"/>
      <c r="G627" s="468"/>
      <c r="H627" s="341"/>
      <c r="I627" s="364"/>
    </row>
    <row r="628" hidden="1" spans="1:9">
      <c r="A628" s="397"/>
      <c r="B628" s="391"/>
      <c r="C628" s="483"/>
      <c r="D628" s="476"/>
      <c r="E628" s="476"/>
      <c r="F628" s="487"/>
      <c r="G628" s="488"/>
      <c r="H628" s="341"/>
      <c r="I628" s="364"/>
    </row>
    <row r="629" spans="1:9">
      <c r="A629" s="416"/>
      <c r="B629" s="424"/>
      <c r="C629" s="424"/>
      <c r="D629" s="424"/>
      <c r="E629" s="424"/>
      <c r="F629" s="496"/>
      <c r="G629" s="473"/>
      <c r="H629" s="368"/>
      <c r="I629" s="375"/>
    </row>
    <row r="630" spans="1:9">
      <c r="A630" s="400" t="s">
        <v>1212</v>
      </c>
      <c r="B630" s="15" t="s">
        <v>69</v>
      </c>
      <c r="C630" s="476"/>
      <c r="D630" s="476"/>
      <c r="E630" s="476"/>
      <c r="F630" s="477"/>
      <c r="G630" s="426"/>
      <c r="H630" s="324"/>
      <c r="I630" s="376"/>
    </row>
    <row r="631" spans="1:9">
      <c r="A631" s="422"/>
      <c r="B631" s="478"/>
      <c r="C631" s="478"/>
      <c r="D631" s="478"/>
      <c r="E631" s="478"/>
      <c r="F631" s="479"/>
      <c r="G631" s="430"/>
      <c r="H631" s="372"/>
      <c r="I631" s="377"/>
    </row>
    <row r="632" spans="1:9">
      <c r="A632" s="424"/>
      <c r="B632" s="424"/>
      <c r="C632" s="424"/>
      <c r="D632" s="424"/>
      <c r="E632" s="424"/>
      <c r="F632" s="496"/>
      <c r="G632" s="473"/>
      <c r="H632" s="368"/>
      <c r="I632" s="497"/>
    </row>
    <row r="633" hidden="1" spans="1:8">
      <c r="A633" s="476"/>
      <c r="B633" s="476"/>
      <c r="C633" s="476"/>
      <c r="D633" s="476"/>
      <c r="E633" s="476"/>
      <c r="F633" s="477"/>
      <c r="G633" s="426"/>
      <c r="H633" s="323"/>
    </row>
    <row r="634" spans="1:9">
      <c r="A634" s="478"/>
      <c r="B634" s="478"/>
      <c r="C634" s="478"/>
      <c r="D634" s="478"/>
      <c r="E634" s="478"/>
      <c r="F634" s="479"/>
      <c r="G634" s="430"/>
      <c r="H634" s="372"/>
      <c r="I634" s="359" t="s">
        <v>1209</v>
      </c>
    </row>
    <row r="635" spans="1:9">
      <c r="A635" s="389" t="s">
        <v>1</v>
      </c>
      <c r="B635" s="389"/>
      <c r="C635" s="480"/>
      <c r="D635" s="480"/>
      <c r="E635" s="480"/>
      <c r="F635" s="481"/>
      <c r="G635" s="465"/>
      <c r="H635" s="482"/>
      <c r="I635" s="494"/>
    </row>
    <row r="636" spans="1:9">
      <c r="A636" s="391" t="s">
        <v>8</v>
      </c>
      <c r="B636" s="391" t="s">
        <v>2</v>
      </c>
      <c r="C636" s="483"/>
      <c r="D636" s="483"/>
      <c r="E636" s="483" t="s">
        <v>3</v>
      </c>
      <c r="F636" s="484" t="s">
        <v>4</v>
      </c>
      <c r="G636" s="466" t="s">
        <v>276</v>
      </c>
      <c r="H636" s="332" t="s">
        <v>6</v>
      </c>
      <c r="I636" s="362" t="s">
        <v>7</v>
      </c>
    </row>
    <row r="637" spans="1:9">
      <c r="A637" s="394" t="s">
        <v>277</v>
      </c>
      <c r="B637" s="394" t="s">
        <v>9</v>
      </c>
      <c r="C637" s="485"/>
      <c r="D637" s="485"/>
      <c r="E637" s="485"/>
      <c r="F637" s="486"/>
      <c r="G637" s="467" t="s">
        <v>278</v>
      </c>
      <c r="H637" s="337"/>
      <c r="I637" s="363"/>
    </row>
    <row r="638" spans="1:9">
      <c r="A638" s="400"/>
      <c r="B638" s="400"/>
      <c r="C638" s="15"/>
      <c r="D638" s="15"/>
      <c r="E638" s="15"/>
      <c r="F638" s="425"/>
      <c r="G638" s="426"/>
      <c r="H638" s="324"/>
      <c r="I638" s="364"/>
    </row>
    <row r="639" spans="1:9">
      <c r="A639" s="400"/>
      <c r="B639" s="400"/>
      <c r="C639" s="15" t="s">
        <v>70</v>
      </c>
      <c r="D639" s="15"/>
      <c r="E639" s="15"/>
      <c r="F639" s="425"/>
      <c r="G639" s="426"/>
      <c r="H639" s="324"/>
      <c r="I639" s="436"/>
    </row>
    <row r="640" spans="1:9">
      <c r="A640" s="427"/>
      <c r="B640" s="427"/>
      <c r="C640" s="428"/>
      <c r="D640" s="428"/>
      <c r="E640" s="428"/>
      <c r="F640" s="429"/>
      <c r="G640" s="430"/>
      <c r="H640" s="372"/>
      <c r="I640" s="437"/>
    </row>
    <row r="641" hidden="1" spans="1:9">
      <c r="A641" s="397"/>
      <c r="B641" s="397"/>
      <c r="C641" s="476"/>
      <c r="D641" s="476"/>
      <c r="E641" s="476"/>
      <c r="F641" s="487"/>
      <c r="G641" s="468"/>
      <c r="H641" s="355"/>
      <c r="I641" s="364" t="str">
        <f t="shared" ref="I641" si="67">IF(OR(AND(G641="Prov",H641="Sum"),(H641="PC Sum")),". . . . . . . . .00",IF(ISERR(G641*H641),"",IF(G641*H641=0,"",ROUND(G641*H641,2))))</f>
        <v/>
      </c>
    </row>
    <row r="642" spans="1:9">
      <c r="A642" s="397" t="s">
        <v>304</v>
      </c>
      <c r="B642" s="391">
        <v>217.24</v>
      </c>
      <c r="C642" s="483" t="s">
        <v>1226</v>
      </c>
      <c r="D642" s="476"/>
      <c r="E642" s="476"/>
      <c r="F642" s="487"/>
      <c r="G642" s="468"/>
      <c r="H642" s="341"/>
      <c r="I642" s="364" t="str">
        <f t="shared" ref="I642:I648" si="68">IF(OR(AND(G642="Prov",H642="Sum"),(H642="PC Sum")),". . . . . . . . .00",IF(ISERR(G642*H642),"",IF(G642*H642=0,"",ROUND(G642*H642,2))))</f>
        <v/>
      </c>
    </row>
    <row r="643" spans="1:9">
      <c r="A643" s="397"/>
      <c r="B643" s="397"/>
      <c r="C643" s="476"/>
      <c r="D643" s="476"/>
      <c r="E643" s="476"/>
      <c r="F643" s="487"/>
      <c r="G643" s="468"/>
      <c r="H643" s="341"/>
      <c r="I643" s="364" t="str">
        <f t="shared" si="68"/>
        <v/>
      </c>
    </row>
    <row r="644" spans="1:9">
      <c r="A644" s="397"/>
      <c r="B644" s="397"/>
      <c r="C644" s="476" t="s">
        <v>287</v>
      </c>
      <c r="D644" s="476" t="s">
        <v>1227</v>
      </c>
      <c r="E644" s="476"/>
      <c r="F644" s="487" t="s">
        <v>342</v>
      </c>
      <c r="G644" s="468">
        <v>50</v>
      </c>
      <c r="H644" s="341"/>
      <c r="I644" s="364" t="str">
        <f t="shared" si="68"/>
        <v/>
      </c>
    </row>
    <row r="645" spans="1:9">
      <c r="A645" s="397"/>
      <c r="B645" s="397"/>
      <c r="C645" s="476"/>
      <c r="D645" s="476"/>
      <c r="E645" s="476"/>
      <c r="F645" s="487"/>
      <c r="G645" s="468"/>
      <c r="H645" s="341"/>
      <c r="I645" s="364" t="str">
        <f t="shared" si="68"/>
        <v/>
      </c>
    </row>
    <row r="646" spans="1:9">
      <c r="A646" s="397"/>
      <c r="B646" s="397"/>
      <c r="C646" s="476" t="s">
        <v>290</v>
      </c>
      <c r="D646" s="476" t="s">
        <v>417</v>
      </c>
      <c r="E646" s="476"/>
      <c r="F646" s="487" t="s">
        <v>342</v>
      </c>
      <c r="G646" s="468">
        <v>24</v>
      </c>
      <c r="H646" s="341"/>
      <c r="I646" s="364" t="str">
        <f t="shared" si="68"/>
        <v/>
      </c>
    </row>
    <row r="647" spans="1:9">
      <c r="A647" s="397"/>
      <c r="B647" s="397"/>
      <c r="C647" s="476"/>
      <c r="D647" s="476"/>
      <c r="E647" s="476"/>
      <c r="F647" s="487"/>
      <c r="G647" s="468"/>
      <c r="H647" s="341"/>
      <c r="I647" s="364" t="str">
        <f t="shared" si="68"/>
        <v/>
      </c>
    </row>
    <row r="648" spans="1:9">
      <c r="A648" s="397"/>
      <c r="B648" s="397"/>
      <c r="C648" s="476" t="s">
        <v>322</v>
      </c>
      <c r="D648" s="476" t="s">
        <v>418</v>
      </c>
      <c r="E648" s="476"/>
      <c r="F648" s="487" t="s">
        <v>342</v>
      </c>
      <c r="G648" s="468">
        <v>8</v>
      </c>
      <c r="H648" s="341"/>
      <c r="I648" s="364" t="str">
        <f t="shared" si="68"/>
        <v/>
      </c>
    </row>
    <row r="649" spans="1:9">
      <c r="A649" s="397"/>
      <c r="B649" s="397"/>
      <c r="C649" s="476"/>
      <c r="D649" s="476"/>
      <c r="E649" s="476"/>
      <c r="F649" s="487"/>
      <c r="G649" s="468"/>
      <c r="H649" s="341"/>
      <c r="I649" s="364"/>
    </row>
    <row r="650" spans="1:9">
      <c r="A650" s="400" t="s">
        <v>310</v>
      </c>
      <c r="B650" s="391">
        <v>217.25</v>
      </c>
      <c r="C650" s="483" t="s">
        <v>1303</v>
      </c>
      <c r="D650" s="476"/>
      <c r="E650" s="476"/>
      <c r="F650" s="487"/>
      <c r="G650" s="488"/>
      <c r="H650" s="355"/>
      <c r="I650" s="364" t="str">
        <f t="shared" ref="I650:I651" si="69">IF(OR(AND(G650="Prov",H650="Sum"),(H650="PC Sum")),". . . . . . . . .00",IF(ISERR(G650*H650),"",IF(G650*H650=0,"",ROUND(G650*H650,2))))</f>
        <v/>
      </c>
    </row>
    <row r="651" spans="1:9">
      <c r="A651" s="397"/>
      <c r="B651" s="391"/>
      <c r="C651" s="483" t="s">
        <v>1230</v>
      </c>
      <c r="D651" s="476"/>
      <c r="E651" s="476"/>
      <c r="F651" s="489" t="s">
        <v>1151</v>
      </c>
      <c r="G651" s="492">
        <v>1</v>
      </c>
      <c r="H651" s="341">
        <v>20000</v>
      </c>
      <c r="I651" s="364">
        <f t="shared" si="69"/>
        <v>20000</v>
      </c>
    </row>
    <row r="652" spans="1:9">
      <c r="A652" s="397"/>
      <c r="B652" s="397"/>
      <c r="C652" s="476"/>
      <c r="D652" s="476"/>
      <c r="E652" s="476"/>
      <c r="F652" s="487"/>
      <c r="G652" s="468"/>
      <c r="H652" s="341"/>
      <c r="I652" s="364"/>
    </row>
    <row r="653" spans="1:9">
      <c r="A653" s="397" t="s">
        <v>1231</v>
      </c>
      <c r="B653" s="391">
        <v>217.26</v>
      </c>
      <c r="C653" s="483" t="s">
        <v>1233</v>
      </c>
      <c r="D653" s="476"/>
      <c r="E653" s="476"/>
      <c r="F653" s="487"/>
      <c r="G653" s="488"/>
      <c r="H653" s="355"/>
      <c r="I653" s="364" t="str">
        <f t="shared" ref="I653:I661" si="70">IF(OR(AND(G653="Prov",H653="Sum"),(H653="PC Sum")),". . . . . . . . .00",IF(ISERR(G653*H653),"",IF(G653*H653=0,"",ROUND(G653*H653,2))))</f>
        <v/>
      </c>
    </row>
    <row r="654" spans="1:9">
      <c r="A654" s="397"/>
      <c r="B654" s="391"/>
      <c r="C654" s="483" t="s">
        <v>1234</v>
      </c>
      <c r="D654" s="476"/>
      <c r="E654" s="476"/>
      <c r="F654" s="487"/>
      <c r="G654" s="488"/>
      <c r="H654" s="355"/>
      <c r="I654" s="364" t="str">
        <f t="shared" si="70"/>
        <v/>
      </c>
    </row>
    <row r="655" spans="1:9">
      <c r="A655" s="397"/>
      <c r="B655" s="397"/>
      <c r="C655" s="476"/>
      <c r="D655" s="476"/>
      <c r="E655" s="476"/>
      <c r="F655" s="487"/>
      <c r="G655" s="488"/>
      <c r="H655" s="355"/>
      <c r="I655" s="364" t="str">
        <f t="shared" si="70"/>
        <v/>
      </c>
    </row>
    <row r="656" spans="1:9">
      <c r="A656" s="397"/>
      <c r="B656" s="397"/>
      <c r="C656" s="476" t="s">
        <v>287</v>
      </c>
      <c r="D656" s="476" t="s">
        <v>1266</v>
      </c>
      <c r="E656" s="476"/>
      <c r="F656" s="487"/>
      <c r="G656" s="488"/>
      <c r="H656" s="355"/>
      <c r="I656" s="364" t="str">
        <f t="shared" si="70"/>
        <v/>
      </c>
    </row>
    <row r="657" spans="1:9">
      <c r="A657" s="397"/>
      <c r="B657" s="397"/>
      <c r="C657" s="476"/>
      <c r="D657" s="15" t="s">
        <v>1236</v>
      </c>
      <c r="E657" s="476"/>
      <c r="F657" s="489" t="s">
        <v>394</v>
      </c>
      <c r="G657" s="488">
        <v>1</v>
      </c>
      <c r="H657" s="355"/>
      <c r="I657" s="364"/>
    </row>
    <row r="658" spans="1:9">
      <c r="A658" s="397"/>
      <c r="B658" s="397"/>
      <c r="C658" s="476"/>
      <c r="D658" s="476"/>
      <c r="E658" s="476"/>
      <c r="F658" s="487"/>
      <c r="G658" s="488"/>
      <c r="H658" s="341"/>
      <c r="I658" s="364" t="str">
        <f t="shared" si="70"/>
        <v/>
      </c>
    </row>
    <row r="659" spans="1:9">
      <c r="A659" s="397"/>
      <c r="B659" s="397"/>
      <c r="C659" s="476" t="s">
        <v>290</v>
      </c>
      <c r="D659" s="476" t="s">
        <v>1237</v>
      </c>
      <c r="E659" s="476"/>
      <c r="F659" s="487" t="s">
        <v>1238</v>
      </c>
      <c r="G659" s="468">
        <v>2</v>
      </c>
      <c r="H659" s="341"/>
      <c r="I659" s="364" t="str">
        <f t="shared" si="70"/>
        <v/>
      </c>
    </row>
    <row r="660" spans="1:9">
      <c r="A660" s="397"/>
      <c r="B660" s="397"/>
      <c r="C660" s="476"/>
      <c r="D660" s="476"/>
      <c r="E660" s="476"/>
      <c r="F660" s="487"/>
      <c r="G660" s="468"/>
      <c r="H660" s="341"/>
      <c r="I660" s="364" t="str">
        <f t="shared" si="70"/>
        <v/>
      </c>
    </row>
    <row r="661" spans="1:9">
      <c r="A661" s="397"/>
      <c r="B661" s="397"/>
      <c r="C661" s="476" t="s">
        <v>322</v>
      </c>
      <c r="D661" s="476" t="s">
        <v>1239</v>
      </c>
      <c r="E661" s="476"/>
      <c r="F661" s="487" t="s">
        <v>342</v>
      </c>
      <c r="G661" s="493">
        <v>38</v>
      </c>
      <c r="H661" s="341"/>
      <c r="I661" s="364" t="str">
        <f t="shared" si="70"/>
        <v/>
      </c>
    </row>
    <row r="662" spans="1:9">
      <c r="A662" s="397"/>
      <c r="B662" s="397"/>
      <c r="C662" s="476"/>
      <c r="D662" s="476"/>
      <c r="E662" s="476"/>
      <c r="F662" s="487"/>
      <c r="G662" s="493"/>
      <c r="H662" s="341"/>
      <c r="I662" s="364"/>
    </row>
    <row r="663" spans="1:9">
      <c r="A663" s="397" t="s">
        <v>343</v>
      </c>
      <c r="B663" s="391">
        <v>217.27</v>
      </c>
      <c r="C663" s="483" t="s">
        <v>1249</v>
      </c>
      <c r="D663" s="476"/>
      <c r="E663" s="476"/>
      <c r="F663" s="487"/>
      <c r="G663" s="468"/>
      <c r="H663" s="355"/>
      <c r="I663" s="364"/>
    </row>
    <row r="664" spans="1:9">
      <c r="A664" s="397"/>
      <c r="B664" s="391"/>
      <c r="C664" s="483" t="s">
        <v>1250</v>
      </c>
      <c r="D664" s="476"/>
      <c r="E664" s="476"/>
      <c r="F664" s="487"/>
      <c r="G664" s="468"/>
      <c r="H664" s="355"/>
      <c r="I664" s="364"/>
    </row>
    <row r="665" spans="1:9">
      <c r="A665" s="397"/>
      <c r="B665" s="391"/>
      <c r="C665" s="483" t="s">
        <v>1304</v>
      </c>
      <c r="D665" s="476"/>
      <c r="E665" s="476"/>
      <c r="F665" s="487" t="s">
        <v>1243</v>
      </c>
      <c r="G665" s="468">
        <v>40</v>
      </c>
      <c r="H665" s="355"/>
      <c r="I665" s="364"/>
    </row>
    <row r="666" spans="1:9">
      <c r="A666" s="397"/>
      <c r="B666" s="397"/>
      <c r="C666" s="476"/>
      <c r="D666" s="476"/>
      <c r="E666" s="476"/>
      <c r="F666" s="487"/>
      <c r="G666" s="488"/>
      <c r="H666" s="355"/>
      <c r="I666" s="364"/>
    </row>
    <row r="667" spans="1:9">
      <c r="A667" s="397"/>
      <c r="B667" s="397"/>
      <c r="C667" s="476"/>
      <c r="D667" s="15"/>
      <c r="E667" s="476"/>
      <c r="F667" s="487"/>
      <c r="G667" s="488"/>
      <c r="H667" s="355"/>
      <c r="I667" s="364"/>
    </row>
    <row r="668" spans="1:9">
      <c r="A668" s="400" t="s">
        <v>1305</v>
      </c>
      <c r="B668" s="391">
        <v>217.28</v>
      </c>
      <c r="C668" s="483" t="s">
        <v>1306</v>
      </c>
      <c r="D668" s="15"/>
      <c r="E668" s="15"/>
      <c r="F668" s="489"/>
      <c r="G668" s="446"/>
      <c r="H668" s="341"/>
      <c r="I668" s="364"/>
    </row>
    <row r="669" spans="1:9">
      <c r="A669" s="397" t="s">
        <v>1307</v>
      </c>
      <c r="B669" s="397"/>
      <c r="C669" s="15"/>
      <c r="D669" s="15"/>
      <c r="E669" s="15"/>
      <c r="F669" s="489"/>
      <c r="G669" s="447"/>
      <c r="H669" s="341"/>
      <c r="I669" s="364"/>
    </row>
    <row r="670" spans="1:9">
      <c r="A670" s="400" t="s">
        <v>1231</v>
      </c>
      <c r="B670" s="397"/>
      <c r="C670" s="990" t="s">
        <v>287</v>
      </c>
      <c r="D670" s="15" t="s">
        <v>1308</v>
      </c>
      <c r="E670" s="15"/>
      <c r="F670" s="489" t="s">
        <v>461</v>
      </c>
      <c r="G670" s="447">
        <v>35</v>
      </c>
      <c r="H670" s="341"/>
      <c r="I670" s="364"/>
    </row>
    <row r="671" spans="1:9">
      <c r="A671" s="397"/>
      <c r="B671" s="397"/>
      <c r="C671" s="476"/>
      <c r="D671" s="476"/>
      <c r="E671" s="476"/>
      <c r="F671" s="487"/>
      <c r="G671" s="468"/>
      <c r="H671" s="341"/>
      <c r="I671" s="364"/>
    </row>
    <row r="672" spans="1:9">
      <c r="A672" s="397"/>
      <c r="B672" s="397"/>
      <c r="C672" s="476"/>
      <c r="D672" s="476"/>
      <c r="E672" s="476"/>
      <c r="F672" s="487"/>
      <c r="G672" s="493"/>
      <c r="H672" s="341"/>
      <c r="I672" s="364"/>
    </row>
    <row r="673" hidden="1" spans="1:9">
      <c r="A673" s="397"/>
      <c r="B673" s="397"/>
      <c r="C673" s="476"/>
      <c r="D673" s="476"/>
      <c r="E673" s="476"/>
      <c r="F673" s="487"/>
      <c r="G673" s="468"/>
      <c r="H673" s="341"/>
      <c r="I673" s="364"/>
    </row>
    <row r="674" hidden="1" spans="1:9">
      <c r="A674" s="397"/>
      <c r="B674" s="391"/>
      <c r="C674" s="483"/>
      <c r="D674" s="476"/>
      <c r="E674" s="476"/>
      <c r="F674" s="487"/>
      <c r="G674" s="468"/>
      <c r="H674" s="341"/>
      <c r="I674" s="364"/>
    </row>
    <row r="675" hidden="1" spans="1:9">
      <c r="A675" s="397"/>
      <c r="B675" s="391"/>
      <c r="C675" s="483"/>
      <c r="D675" s="476"/>
      <c r="E675" s="476"/>
      <c r="F675" s="487"/>
      <c r="G675" s="468"/>
      <c r="H675" s="341"/>
      <c r="I675" s="364"/>
    </row>
    <row r="676" hidden="1" spans="1:9">
      <c r="A676" s="397"/>
      <c r="B676" s="391"/>
      <c r="C676" s="483"/>
      <c r="D676" s="476"/>
      <c r="E676" s="476"/>
      <c r="F676" s="487"/>
      <c r="G676" s="468"/>
      <c r="H676" s="355"/>
      <c r="I676" s="364"/>
    </row>
    <row r="677" hidden="1" spans="1:9">
      <c r="A677" s="400"/>
      <c r="B677" s="391"/>
      <c r="C677" s="483"/>
      <c r="D677" s="476"/>
      <c r="E677" s="476"/>
      <c r="F677" s="487"/>
      <c r="G677" s="488"/>
      <c r="H677" s="355"/>
      <c r="I677" s="364"/>
    </row>
    <row r="678" hidden="1" spans="1:9">
      <c r="A678" s="397"/>
      <c r="B678" s="397"/>
      <c r="C678" s="402"/>
      <c r="D678" s="476"/>
      <c r="E678" s="476"/>
      <c r="F678" s="487"/>
      <c r="G678" s="488"/>
      <c r="H678" s="341"/>
      <c r="I678" s="364"/>
    </row>
    <row r="679" hidden="1" spans="1:9">
      <c r="A679" s="397"/>
      <c r="B679" s="397"/>
      <c r="C679" s="476"/>
      <c r="D679" s="476"/>
      <c r="E679" s="476"/>
      <c r="F679" s="487"/>
      <c r="G679" s="488"/>
      <c r="H679" s="341"/>
      <c r="I679" s="364"/>
    </row>
    <row r="680" hidden="1" spans="1:9">
      <c r="A680" s="397"/>
      <c r="B680" s="391"/>
      <c r="C680" s="483"/>
      <c r="D680" s="476"/>
      <c r="E680" s="476"/>
      <c r="F680" s="487"/>
      <c r="G680" s="488"/>
      <c r="H680" s="341"/>
      <c r="I680" s="364"/>
    </row>
    <row r="681" hidden="1" spans="1:9">
      <c r="A681" s="397"/>
      <c r="B681" s="397"/>
      <c r="C681" s="476"/>
      <c r="D681" s="476"/>
      <c r="E681" s="476"/>
      <c r="F681" s="487"/>
      <c r="G681" s="488"/>
      <c r="H681" s="341"/>
      <c r="I681" s="364"/>
    </row>
    <row r="682" hidden="1" spans="1:9">
      <c r="A682" s="397"/>
      <c r="B682" s="397"/>
      <c r="C682" s="476"/>
      <c r="D682" s="476"/>
      <c r="E682" s="476"/>
      <c r="F682" s="489"/>
      <c r="G682" s="488"/>
      <c r="H682" s="341"/>
      <c r="I682" s="364"/>
    </row>
    <row r="683" hidden="1" spans="1:9">
      <c r="A683" s="397"/>
      <c r="B683" s="397"/>
      <c r="C683" s="476"/>
      <c r="D683" s="476"/>
      <c r="E683" s="476"/>
      <c r="F683" s="487"/>
      <c r="G683" s="490"/>
      <c r="H683" s="491"/>
      <c r="I683" s="364"/>
    </row>
    <row r="684" hidden="1" spans="1:9">
      <c r="A684" s="397"/>
      <c r="B684" s="397"/>
      <c r="C684" s="476"/>
      <c r="D684" s="476"/>
      <c r="E684" s="476"/>
      <c r="F684" s="489"/>
      <c r="G684" s="488"/>
      <c r="H684" s="341"/>
      <c r="I684" s="364"/>
    </row>
    <row r="685" hidden="1" spans="1:9">
      <c r="A685" s="397"/>
      <c r="B685" s="397"/>
      <c r="C685" s="476"/>
      <c r="D685" s="476"/>
      <c r="E685" s="476"/>
      <c r="F685" s="487"/>
      <c r="G685" s="488"/>
      <c r="H685" s="355"/>
      <c r="I685" s="364"/>
    </row>
    <row r="686" hidden="1" spans="1:9">
      <c r="A686" s="397"/>
      <c r="B686" s="391"/>
      <c r="C686" s="483"/>
      <c r="D686" s="476"/>
      <c r="E686" s="476"/>
      <c r="F686" s="487"/>
      <c r="G686" s="488"/>
      <c r="H686" s="355"/>
      <c r="I686" s="364"/>
    </row>
    <row r="687" hidden="1" spans="1:9">
      <c r="A687" s="397"/>
      <c r="B687" s="397"/>
      <c r="C687" s="476"/>
      <c r="D687" s="476"/>
      <c r="E687" s="476"/>
      <c r="F687" s="487"/>
      <c r="G687" s="468"/>
      <c r="H687" s="355"/>
      <c r="I687" s="364"/>
    </row>
    <row r="688" hidden="1" spans="1:9">
      <c r="A688" s="397"/>
      <c r="B688" s="397"/>
      <c r="C688" s="476"/>
      <c r="D688" s="321"/>
      <c r="E688" s="476"/>
      <c r="F688" s="487"/>
      <c r="G688" s="468"/>
      <c r="H688" s="355"/>
      <c r="I688" s="364"/>
    </row>
    <row r="689" hidden="1" spans="1:9">
      <c r="A689" s="397"/>
      <c r="B689" s="397"/>
      <c r="C689" s="476"/>
      <c r="D689" s="321"/>
      <c r="E689" s="476"/>
      <c r="F689" s="487"/>
      <c r="G689" s="468"/>
      <c r="H689" s="355"/>
      <c r="I689" s="364"/>
    </row>
    <row r="690" hidden="1" spans="1:9">
      <c r="A690" s="397"/>
      <c r="B690" s="397"/>
      <c r="C690" s="476"/>
      <c r="D690" s="321"/>
      <c r="E690" s="476"/>
      <c r="F690" s="487"/>
      <c r="G690" s="468"/>
      <c r="H690" s="341"/>
      <c r="I690" s="364"/>
    </row>
    <row r="691" hidden="1" spans="1:9">
      <c r="A691" s="397"/>
      <c r="B691" s="397"/>
      <c r="C691" s="476"/>
      <c r="D691" s="476"/>
      <c r="E691" s="476"/>
      <c r="F691" s="487"/>
      <c r="G691" s="468"/>
      <c r="H691" s="341"/>
      <c r="I691" s="364"/>
    </row>
    <row r="692" hidden="1" spans="1:9">
      <c r="A692" s="397"/>
      <c r="B692" s="391"/>
      <c r="C692" s="483"/>
      <c r="D692" s="476"/>
      <c r="E692" s="476"/>
      <c r="F692" s="487"/>
      <c r="G692" s="468"/>
      <c r="H692" s="341"/>
      <c r="I692" s="364"/>
    </row>
    <row r="693" hidden="1" spans="1:9">
      <c r="A693" s="397"/>
      <c r="B693" s="397"/>
      <c r="C693" s="476"/>
      <c r="D693" s="476"/>
      <c r="E693" s="476"/>
      <c r="F693" s="487"/>
      <c r="G693" s="468"/>
      <c r="H693" s="341"/>
      <c r="I693" s="364"/>
    </row>
    <row r="694" hidden="1" spans="1:9">
      <c r="A694" s="397"/>
      <c r="B694" s="397"/>
      <c r="C694" s="476"/>
      <c r="D694" s="15"/>
      <c r="E694" s="476"/>
      <c r="F694" s="487"/>
      <c r="G694" s="488"/>
      <c r="H694" s="355"/>
      <c r="I694" s="364"/>
    </row>
    <row r="695" hidden="1" spans="1:9">
      <c r="A695" s="397"/>
      <c r="B695" s="397"/>
      <c r="C695" s="476"/>
      <c r="D695" s="476"/>
      <c r="E695" s="476"/>
      <c r="F695" s="487"/>
      <c r="G695" s="468"/>
      <c r="H695" s="341"/>
      <c r="I695" s="364"/>
    </row>
    <row r="696" hidden="1" spans="1:9">
      <c r="A696" s="397"/>
      <c r="B696" s="397"/>
      <c r="C696" s="476"/>
      <c r="D696" s="476"/>
      <c r="E696" s="476"/>
      <c r="F696" s="487"/>
      <c r="G696" s="468"/>
      <c r="H696" s="341"/>
      <c r="I696" s="364"/>
    </row>
    <row r="697" hidden="1" spans="1:9">
      <c r="A697" s="397"/>
      <c r="B697" s="397"/>
      <c r="C697" s="476"/>
      <c r="D697" s="476"/>
      <c r="E697" s="476"/>
      <c r="F697" s="487"/>
      <c r="G697" s="493"/>
      <c r="H697" s="341"/>
      <c r="I697" s="364"/>
    </row>
    <row r="698" hidden="1" spans="1:9">
      <c r="A698" s="397"/>
      <c r="B698" s="397"/>
      <c r="C698" s="476"/>
      <c r="D698" s="476"/>
      <c r="E698" s="476"/>
      <c r="F698" s="487"/>
      <c r="G698" s="468"/>
      <c r="H698" s="341"/>
      <c r="I698" s="364"/>
    </row>
    <row r="699" spans="1:9">
      <c r="A699" s="397"/>
      <c r="B699" s="397"/>
      <c r="C699" s="476"/>
      <c r="D699" s="476"/>
      <c r="E699" s="476"/>
      <c r="F699" s="487"/>
      <c r="G699" s="468"/>
      <c r="H699" s="341"/>
      <c r="I699" s="364"/>
    </row>
    <row r="700" spans="1:9">
      <c r="A700" s="397"/>
      <c r="B700" s="397"/>
      <c r="C700" s="476"/>
      <c r="D700" s="476"/>
      <c r="E700" s="476"/>
      <c r="F700" s="487"/>
      <c r="G700" s="468"/>
      <c r="H700" s="341"/>
      <c r="I700" s="364"/>
    </row>
    <row r="701" spans="1:9">
      <c r="A701" s="397"/>
      <c r="B701" s="391"/>
      <c r="C701" s="483"/>
      <c r="D701" s="476"/>
      <c r="E701" s="476"/>
      <c r="F701" s="487"/>
      <c r="G701" s="468"/>
      <c r="H701" s="355"/>
      <c r="I701" s="364"/>
    </row>
    <row r="702" spans="1:9">
      <c r="A702" s="400"/>
      <c r="B702" s="391"/>
      <c r="C702" s="483"/>
      <c r="D702" s="476"/>
      <c r="E702" s="476"/>
      <c r="F702" s="487"/>
      <c r="G702" s="488"/>
      <c r="H702" s="355"/>
      <c r="I702" s="364"/>
    </row>
    <row r="703" spans="1:9">
      <c r="A703" s="397"/>
      <c r="B703" s="391"/>
      <c r="C703" s="483"/>
      <c r="D703" s="476"/>
      <c r="E703" s="476"/>
      <c r="F703" s="489"/>
      <c r="G703" s="492"/>
      <c r="H703" s="341"/>
      <c r="I703" s="364"/>
    </row>
    <row r="704" spans="1:9">
      <c r="A704" s="397"/>
      <c r="B704" s="391"/>
      <c r="C704" s="483"/>
      <c r="D704" s="476"/>
      <c r="E704" s="476"/>
      <c r="F704" s="487"/>
      <c r="G704" s="468"/>
      <c r="H704" s="341"/>
      <c r="I704" s="364" t="str">
        <f t="shared" ref="I704" si="71">IF(OR(AND(G704="Prov",H704="Sum"),(H704="PC Sum")),". . . . . . . . .00",IF(ISERR(G704*H704),"",IF(G704*H704=0,"",ROUND(G704*H704,2))))</f>
        <v/>
      </c>
    </row>
    <row r="705" spans="1:9">
      <c r="A705" s="416"/>
      <c r="B705" s="424"/>
      <c r="C705" s="424"/>
      <c r="D705" s="424"/>
      <c r="E705" s="424"/>
      <c r="F705" s="496"/>
      <c r="G705" s="473"/>
      <c r="H705" s="368"/>
      <c r="I705" s="375"/>
    </row>
    <row r="706" spans="1:9">
      <c r="A706" s="400"/>
      <c r="B706" s="483" t="s">
        <v>1309</v>
      </c>
      <c r="C706" s="476"/>
      <c r="D706" s="476"/>
      <c r="E706" s="476"/>
      <c r="F706" s="477"/>
      <c r="G706" s="426"/>
      <c r="H706" s="324"/>
      <c r="I706" s="376"/>
    </row>
    <row r="707" spans="1:9">
      <c r="A707" s="422"/>
      <c r="B707" s="478"/>
      <c r="C707" s="478"/>
      <c r="D707" s="478"/>
      <c r="E707" s="478"/>
      <c r="F707" s="479"/>
      <c r="G707" s="430"/>
      <c r="H707" s="372"/>
      <c r="I707" s="377"/>
    </row>
  </sheetData>
  <mergeCells count="1">
    <mergeCell ref="C376:E376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77" fitToHeight="0" orientation="portrait" horizontalDpi="300" verticalDpi="300"/>
  <headerFooter alignWithMargins="0">
    <oddHeader>&amp;L&amp;P/&amp;N&amp;RJW14463
HALFWAY HOUSE WATER UPGRADE</oddHeader>
  </headerFooter>
  <rowBreaks count="8" manualBreakCount="8">
    <brk id="81" max="8" man="1"/>
    <brk id="161" max="8" man="1"/>
    <brk id="241" max="8" man="1"/>
    <brk id="321" max="8" man="1"/>
    <brk id="404" max="8" man="1"/>
    <brk id="481" max="8" man="1"/>
    <brk id="557" max="8" man="1"/>
    <brk id="633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107"/>
  <sheetViews>
    <sheetView view="pageBreakPreview" zoomScale="120" zoomScaleNormal="100" workbookViewId="0">
      <selection activeCell="J74" sqref="J74"/>
    </sheetView>
  </sheetViews>
  <sheetFormatPr defaultColWidth="9.11111111111111" defaultRowHeight="13.2"/>
  <cols>
    <col min="1" max="1" width="13.3333333333333" style="319" customWidth="1"/>
    <col min="2" max="2" width="8.11111111111111" style="319" customWidth="1"/>
    <col min="3" max="4" width="3.66666666666667" style="319" customWidth="1"/>
    <col min="5" max="5" width="37" style="319" customWidth="1"/>
    <col min="6" max="6" width="8.66666666666667" style="319" customWidth="1"/>
    <col min="7" max="7" width="10.6666666666667" style="383" customWidth="1"/>
    <col min="8" max="8" width="12.6666666666667" style="319" customWidth="1"/>
    <col min="9" max="9" width="18.5555555555556" style="320" customWidth="1"/>
    <col min="10" max="16384" width="9.11111111111111" style="319"/>
  </cols>
  <sheetData>
    <row r="2" ht="12" customHeight="1" spans="1:9">
      <c r="A2" s="321"/>
      <c r="B2" s="321"/>
      <c r="C2" s="321"/>
      <c r="D2" s="321"/>
      <c r="E2" s="321"/>
      <c r="F2" s="322"/>
      <c r="G2" s="426"/>
      <c r="H2" s="323"/>
      <c r="I2" s="359" t="s">
        <v>1310</v>
      </c>
    </row>
    <row r="3" ht="12" customHeight="1" spans="1:9">
      <c r="A3" s="370"/>
      <c r="B3" s="370"/>
      <c r="C3" s="370"/>
      <c r="D3" s="370"/>
      <c r="E3" s="370"/>
      <c r="F3" s="371"/>
      <c r="G3" s="430"/>
      <c r="H3" s="372"/>
      <c r="I3" s="360"/>
    </row>
    <row r="4" ht="12" customHeight="1" spans="1:9">
      <c r="A4" s="325" t="s">
        <v>1</v>
      </c>
      <c r="B4" s="325"/>
      <c r="C4" s="463"/>
      <c r="D4" s="326"/>
      <c r="E4" s="464"/>
      <c r="F4" s="327"/>
      <c r="G4" s="465"/>
      <c r="H4" s="329"/>
      <c r="I4" s="361"/>
    </row>
    <row r="5" ht="12" customHeight="1" spans="1:9">
      <c r="A5" s="330" t="s">
        <v>8</v>
      </c>
      <c r="B5" s="330" t="s">
        <v>2</v>
      </c>
      <c r="C5" s="6"/>
      <c r="D5" s="6"/>
      <c r="E5" s="6" t="s">
        <v>3</v>
      </c>
      <c r="F5" s="331" t="s">
        <v>4</v>
      </c>
      <c r="G5" s="466" t="s">
        <v>276</v>
      </c>
      <c r="H5" s="332" t="s">
        <v>6</v>
      </c>
      <c r="I5" s="362" t="s">
        <v>7</v>
      </c>
    </row>
    <row r="6" ht="12" customHeight="1" spans="1:9">
      <c r="A6" s="333" t="s">
        <v>277</v>
      </c>
      <c r="B6" s="333" t="s">
        <v>9</v>
      </c>
      <c r="C6" s="334"/>
      <c r="D6" s="334"/>
      <c r="E6" s="334"/>
      <c r="F6" s="335"/>
      <c r="G6" s="467" t="s">
        <v>278</v>
      </c>
      <c r="H6" s="337"/>
      <c r="I6" s="363"/>
    </row>
    <row r="7" ht="12" customHeight="1" spans="1:9">
      <c r="A7" s="338"/>
      <c r="B7" s="338"/>
      <c r="C7" s="321"/>
      <c r="D7" s="321"/>
      <c r="E7" s="321"/>
      <c r="F7" s="339"/>
      <c r="G7" s="468"/>
      <c r="H7" s="341"/>
      <c r="I7" s="364" t="str">
        <f t="shared" ref="I7:I78" si="0">IF(OR(AND(G7="Prov",H7="Sum"),(H7="PC Sum")),". . . . . . . . .00",IF(ISERR(G7*H7),"",IF(G7*H7=0,"",ROUND(G7*H7,2))))</f>
        <v/>
      </c>
    </row>
    <row r="8" ht="12" customHeight="1" spans="1:9">
      <c r="A8" s="338" t="s">
        <v>1311</v>
      </c>
      <c r="B8" s="330" t="s">
        <v>1312</v>
      </c>
      <c r="C8" s="342" t="s">
        <v>1313</v>
      </c>
      <c r="D8" s="343"/>
      <c r="E8" s="321"/>
      <c r="F8" s="339"/>
      <c r="G8" s="468"/>
      <c r="H8" s="341"/>
      <c r="I8" s="364" t="str">
        <f t="shared" si="0"/>
        <v/>
      </c>
    </row>
    <row r="9" ht="12" customHeight="1" spans="1:9">
      <c r="A9" s="338" t="s">
        <v>1314</v>
      </c>
      <c r="B9" s="338"/>
      <c r="C9" s="321"/>
      <c r="D9" s="321"/>
      <c r="E9" s="321"/>
      <c r="F9" s="339"/>
      <c r="G9" s="468"/>
      <c r="H9" s="341"/>
      <c r="I9" s="364" t="str">
        <f t="shared" si="0"/>
        <v/>
      </c>
    </row>
    <row r="10" ht="12" customHeight="1" spans="1:9">
      <c r="A10" s="338"/>
      <c r="B10" s="338"/>
      <c r="C10" s="321"/>
      <c r="D10" s="321"/>
      <c r="E10" s="321"/>
      <c r="F10" s="339"/>
      <c r="G10" s="468"/>
      <c r="H10" s="341"/>
      <c r="I10" s="364" t="str">
        <f t="shared" si="0"/>
        <v/>
      </c>
    </row>
    <row r="11" ht="12" customHeight="1" spans="1:9">
      <c r="A11" s="469" t="s">
        <v>1315</v>
      </c>
      <c r="B11" s="330">
        <v>223.01</v>
      </c>
      <c r="C11" s="6" t="s">
        <v>1316</v>
      </c>
      <c r="D11" s="6"/>
      <c r="E11" s="321"/>
      <c r="F11" s="339"/>
      <c r="G11" s="447"/>
      <c r="H11" s="341"/>
      <c r="I11" s="364" t="str">
        <f t="shared" si="0"/>
        <v/>
      </c>
    </row>
    <row r="12" ht="12" customHeight="1" spans="1:9">
      <c r="A12" s="338"/>
      <c r="B12" s="338"/>
      <c r="C12" s="6"/>
      <c r="D12" s="6"/>
      <c r="E12" s="321"/>
      <c r="F12" s="339"/>
      <c r="G12" s="447"/>
      <c r="H12" s="341"/>
      <c r="I12" s="364" t="str">
        <f t="shared" si="0"/>
        <v/>
      </c>
    </row>
    <row r="13" ht="12" customHeight="1" spans="1:9">
      <c r="A13" s="338"/>
      <c r="B13" s="338"/>
      <c r="C13" s="6" t="s">
        <v>1317</v>
      </c>
      <c r="D13" s="6"/>
      <c r="E13" s="321"/>
      <c r="F13" s="339"/>
      <c r="G13" s="447"/>
      <c r="H13" s="341"/>
      <c r="I13" s="364" t="str">
        <f t="shared" si="0"/>
        <v/>
      </c>
    </row>
    <row r="14" ht="12" customHeight="1" spans="1:9">
      <c r="A14" s="338"/>
      <c r="B14" s="338"/>
      <c r="C14" s="6" t="s">
        <v>1318</v>
      </c>
      <c r="D14" s="6"/>
      <c r="E14" s="321"/>
      <c r="F14" s="339"/>
      <c r="G14" s="447"/>
      <c r="H14" s="341"/>
      <c r="I14" s="364" t="str">
        <f t="shared" si="0"/>
        <v/>
      </c>
    </row>
    <row r="15" ht="12" customHeight="1" spans="1:9">
      <c r="A15" s="338"/>
      <c r="B15" s="330"/>
      <c r="C15" s="6"/>
      <c r="D15" s="6"/>
      <c r="E15" s="321"/>
      <c r="F15" s="339"/>
      <c r="G15" s="447"/>
      <c r="H15" s="470"/>
      <c r="I15" s="364" t="str">
        <f t="shared" si="0"/>
        <v/>
      </c>
    </row>
    <row r="16" ht="12" customHeight="1" spans="1:9">
      <c r="A16" s="469" t="s">
        <v>1319</v>
      </c>
      <c r="B16" s="330">
        <v>223.02</v>
      </c>
      <c r="C16" s="321" t="s">
        <v>287</v>
      </c>
      <c r="D16" s="321" t="s">
        <v>1320</v>
      </c>
      <c r="E16" s="321"/>
      <c r="F16" s="339"/>
      <c r="G16" s="447"/>
      <c r="H16" s="341"/>
      <c r="I16" s="364" t="str">
        <f t="shared" si="0"/>
        <v/>
      </c>
    </row>
    <row r="17" ht="12" customHeight="1" spans="1:9">
      <c r="A17" s="338"/>
      <c r="B17" s="330"/>
      <c r="C17" s="6"/>
      <c r="D17" s="321" t="s">
        <v>1321</v>
      </c>
      <c r="E17" s="321"/>
      <c r="F17" s="471" t="s">
        <v>342</v>
      </c>
      <c r="G17" s="472">
        <v>20</v>
      </c>
      <c r="H17" s="341"/>
      <c r="I17" s="364" t="str">
        <f t="shared" si="0"/>
        <v/>
      </c>
    </row>
    <row r="18" ht="12" customHeight="1" spans="1:9">
      <c r="A18" s="338"/>
      <c r="B18" s="330"/>
      <c r="C18" s="6"/>
      <c r="D18" s="6"/>
      <c r="E18" s="321"/>
      <c r="F18" s="339"/>
      <c r="G18" s="468"/>
      <c r="H18" s="341"/>
      <c r="I18" s="364" t="str">
        <f t="shared" si="0"/>
        <v/>
      </c>
    </row>
    <row r="19" ht="12" customHeight="1" spans="1:9">
      <c r="A19" s="338"/>
      <c r="B19" s="330"/>
      <c r="C19" s="6"/>
      <c r="D19" s="6"/>
      <c r="E19" s="321"/>
      <c r="F19" s="339"/>
      <c r="G19" s="468"/>
      <c r="H19" s="341"/>
      <c r="I19" s="364" t="str">
        <f t="shared" si="0"/>
        <v/>
      </c>
    </row>
    <row r="20" ht="12" customHeight="1" spans="1:9">
      <c r="A20" s="338" t="s">
        <v>1322</v>
      </c>
      <c r="B20" s="330">
        <v>223.03</v>
      </c>
      <c r="C20" s="6" t="s">
        <v>1323</v>
      </c>
      <c r="D20" s="321"/>
      <c r="E20" s="321"/>
      <c r="F20" s="339"/>
      <c r="G20" s="468"/>
      <c r="H20" s="341"/>
      <c r="I20" s="364" t="str">
        <f t="shared" si="0"/>
        <v/>
      </c>
    </row>
    <row r="21" ht="12" customHeight="1" spans="1:9">
      <c r="A21" s="338" t="s">
        <v>404</v>
      </c>
      <c r="B21" s="330"/>
      <c r="C21" s="6" t="s">
        <v>1324</v>
      </c>
      <c r="D21" s="321"/>
      <c r="E21" s="321"/>
      <c r="F21" s="339"/>
      <c r="G21" s="468"/>
      <c r="H21" s="341"/>
      <c r="I21" s="364" t="str">
        <f t="shared" si="0"/>
        <v/>
      </c>
    </row>
    <row r="22" ht="12" customHeight="1" spans="1:9">
      <c r="A22" s="338"/>
      <c r="B22" s="330"/>
      <c r="C22" s="6"/>
      <c r="D22" s="6"/>
      <c r="E22" s="321"/>
      <c r="F22" s="339"/>
      <c r="G22" s="468"/>
      <c r="H22" s="341"/>
      <c r="I22" s="364" t="str">
        <f t="shared" si="0"/>
        <v/>
      </c>
    </row>
    <row r="23" ht="12" customHeight="1" spans="1:9">
      <c r="A23" s="338"/>
      <c r="B23" s="330"/>
      <c r="C23" s="321" t="s">
        <v>287</v>
      </c>
      <c r="D23" s="321" t="s">
        <v>1325</v>
      </c>
      <c r="E23" s="321"/>
      <c r="F23" s="339"/>
      <c r="G23" s="468"/>
      <c r="H23" s="341"/>
      <c r="I23" s="364" t="str">
        <f t="shared" si="0"/>
        <v/>
      </c>
    </row>
    <row r="24" ht="12" customHeight="1" spans="1:9">
      <c r="A24" s="338"/>
      <c r="B24" s="330"/>
      <c r="C24" s="6"/>
      <c r="D24" s="321" t="s">
        <v>1326</v>
      </c>
      <c r="E24" s="321"/>
      <c r="F24" s="339" t="s">
        <v>342</v>
      </c>
      <c r="G24" s="472">
        <v>20</v>
      </c>
      <c r="H24" s="341"/>
      <c r="I24" s="364" t="str">
        <f t="shared" si="0"/>
        <v/>
      </c>
    </row>
    <row r="25" ht="12" customHeight="1" spans="1:9">
      <c r="A25" s="338"/>
      <c r="B25" s="338"/>
      <c r="C25" s="321"/>
      <c r="D25" s="321"/>
      <c r="E25" s="321"/>
      <c r="F25" s="339"/>
      <c r="G25" s="468"/>
      <c r="H25" s="341"/>
      <c r="I25" s="364" t="str">
        <f t="shared" si="0"/>
        <v/>
      </c>
    </row>
    <row r="26" ht="12" customHeight="1" spans="1:9">
      <c r="A26" s="338"/>
      <c r="B26" s="338"/>
      <c r="C26" s="321"/>
      <c r="D26" s="321"/>
      <c r="E26" s="321"/>
      <c r="F26" s="339"/>
      <c r="G26" s="468"/>
      <c r="H26" s="341"/>
      <c r="I26" s="364" t="str">
        <f t="shared" si="0"/>
        <v/>
      </c>
    </row>
    <row r="27" ht="12" customHeight="1" spans="1:9">
      <c r="A27" s="338"/>
      <c r="B27" s="338"/>
      <c r="C27" s="321"/>
      <c r="D27" s="321"/>
      <c r="E27" s="321"/>
      <c r="F27" s="339"/>
      <c r="G27" s="468"/>
      <c r="H27" s="341"/>
      <c r="I27" s="364" t="str">
        <f t="shared" si="0"/>
        <v/>
      </c>
    </row>
    <row r="28" ht="12" customHeight="1" spans="1:9">
      <c r="A28" s="338"/>
      <c r="B28" s="338"/>
      <c r="C28" s="321"/>
      <c r="D28" s="321"/>
      <c r="E28" s="321"/>
      <c r="F28" s="339"/>
      <c r="G28" s="468"/>
      <c r="H28" s="341"/>
      <c r="I28" s="364" t="str">
        <f t="shared" si="0"/>
        <v/>
      </c>
    </row>
    <row r="29" ht="12" customHeight="1" spans="1:9">
      <c r="A29" s="338"/>
      <c r="B29" s="338"/>
      <c r="C29" s="321"/>
      <c r="D29" s="321"/>
      <c r="E29" s="321"/>
      <c r="F29" s="339"/>
      <c r="G29" s="468"/>
      <c r="H29" s="341"/>
      <c r="I29" s="364" t="str">
        <f t="shared" si="0"/>
        <v/>
      </c>
    </row>
    <row r="30" ht="12" customHeight="1" spans="1:9">
      <c r="A30" s="338"/>
      <c r="B30" s="338"/>
      <c r="C30" s="321"/>
      <c r="D30" s="321"/>
      <c r="E30" s="321"/>
      <c r="F30" s="339"/>
      <c r="G30" s="468"/>
      <c r="H30" s="341"/>
      <c r="I30" s="364" t="str">
        <f t="shared" si="0"/>
        <v/>
      </c>
    </row>
    <row r="31" ht="12" customHeight="1" spans="1:9">
      <c r="A31" s="338"/>
      <c r="B31" s="338"/>
      <c r="C31" s="321"/>
      <c r="D31" s="321"/>
      <c r="E31" s="321"/>
      <c r="F31" s="339"/>
      <c r="G31" s="468"/>
      <c r="H31" s="341"/>
      <c r="I31" s="364" t="str">
        <f t="shared" si="0"/>
        <v/>
      </c>
    </row>
    <row r="32" ht="12" customHeight="1" spans="1:9">
      <c r="A32" s="338"/>
      <c r="B32" s="338"/>
      <c r="C32" s="321"/>
      <c r="D32" s="321"/>
      <c r="E32" s="321"/>
      <c r="F32" s="339"/>
      <c r="G32" s="468"/>
      <c r="H32" s="341"/>
      <c r="I32" s="364" t="str">
        <f t="shared" si="0"/>
        <v/>
      </c>
    </row>
    <row r="33" ht="12" customHeight="1" spans="1:9">
      <c r="A33" s="338"/>
      <c r="B33" s="338"/>
      <c r="C33" s="321"/>
      <c r="D33" s="321"/>
      <c r="E33" s="321"/>
      <c r="F33" s="339"/>
      <c r="G33" s="468"/>
      <c r="H33" s="341"/>
      <c r="I33" s="364" t="str">
        <f t="shared" si="0"/>
        <v/>
      </c>
    </row>
    <row r="34" ht="12" hidden="1" customHeight="1" spans="1:9">
      <c r="A34" s="338"/>
      <c r="B34" s="338"/>
      <c r="C34" s="321"/>
      <c r="D34" s="321"/>
      <c r="E34" s="321"/>
      <c r="F34" s="339"/>
      <c r="G34" s="468"/>
      <c r="H34" s="341"/>
      <c r="I34" s="364" t="str">
        <f t="shared" si="0"/>
        <v/>
      </c>
    </row>
    <row r="35" ht="12" hidden="1" customHeight="1" spans="1:9">
      <c r="A35" s="338"/>
      <c r="B35" s="338"/>
      <c r="C35" s="321"/>
      <c r="D35" s="321"/>
      <c r="E35" s="321"/>
      <c r="F35" s="339"/>
      <c r="G35" s="468"/>
      <c r="H35" s="341"/>
      <c r="I35" s="364" t="str">
        <f t="shared" si="0"/>
        <v/>
      </c>
    </row>
    <row r="36" ht="12" hidden="1" customHeight="1" spans="1:9">
      <c r="A36" s="338"/>
      <c r="B36" s="338"/>
      <c r="C36" s="321"/>
      <c r="D36" s="321"/>
      <c r="E36" s="321"/>
      <c r="F36" s="339"/>
      <c r="G36" s="468"/>
      <c r="H36" s="341"/>
      <c r="I36" s="364" t="str">
        <f t="shared" si="0"/>
        <v/>
      </c>
    </row>
    <row r="37" ht="12" hidden="1" customHeight="1" spans="1:9">
      <c r="A37" s="338"/>
      <c r="B37" s="338"/>
      <c r="C37" s="321"/>
      <c r="D37" s="321"/>
      <c r="E37" s="321"/>
      <c r="F37" s="339"/>
      <c r="G37" s="468"/>
      <c r="H37" s="341"/>
      <c r="I37" s="364" t="str">
        <f t="shared" si="0"/>
        <v/>
      </c>
    </row>
    <row r="38" ht="12" hidden="1" customHeight="1" spans="1:9">
      <c r="A38" s="338"/>
      <c r="B38" s="338"/>
      <c r="C38" s="321"/>
      <c r="D38" s="321"/>
      <c r="E38" s="321"/>
      <c r="F38" s="339"/>
      <c r="G38" s="468"/>
      <c r="H38" s="341"/>
      <c r="I38" s="364" t="str">
        <f t="shared" si="0"/>
        <v/>
      </c>
    </row>
    <row r="39" ht="12" hidden="1" customHeight="1" spans="1:9">
      <c r="A39" s="338"/>
      <c r="B39" s="338"/>
      <c r="C39" s="321"/>
      <c r="D39" s="321"/>
      <c r="E39" s="321"/>
      <c r="F39" s="339"/>
      <c r="G39" s="468"/>
      <c r="H39" s="341"/>
      <c r="I39" s="364" t="str">
        <f t="shared" si="0"/>
        <v/>
      </c>
    </row>
    <row r="40" ht="12" hidden="1" customHeight="1" spans="1:9">
      <c r="A40" s="338"/>
      <c r="B40" s="338"/>
      <c r="C40" s="321"/>
      <c r="D40" s="321"/>
      <c r="E40" s="321"/>
      <c r="F40" s="339"/>
      <c r="G40" s="468"/>
      <c r="H40" s="341"/>
      <c r="I40" s="364" t="str">
        <f t="shared" si="0"/>
        <v/>
      </c>
    </row>
    <row r="41" ht="12" hidden="1" customHeight="1" spans="1:9">
      <c r="A41" s="338"/>
      <c r="B41" s="338"/>
      <c r="C41" s="321"/>
      <c r="D41" s="321"/>
      <c r="E41" s="321"/>
      <c r="F41" s="339"/>
      <c r="G41" s="468"/>
      <c r="H41" s="341"/>
      <c r="I41" s="364" t="str">
        <f t="shared" si="0"/>
        <v/>
      </c>
    </row>
    <row r="42" ht="12" hidden="1" customHeight="1" spans="1:9">
      <c r="A42" s="338"/>
      <c r="B42" s="338"/>
      <c r="C42" s="321"/>
      <c r="D42" s="321"/>
      <c r="E42" s="321"/>
      <c r="F42" s="339"/>
      <c r="G42" s="468"/>
      <c r="H42" s="341"/>
      <c r="I42" s="364" t="str">
        <f t="shared" si="0"/>
        <v/>
      </c>
    </row>
    <row r="43" ht="12" hidden="1" customHeight="1" spans="1:9">
      <c r="A43" s="338"/>
      <c r="B43" s="338"/>
      <c r="C43" s="321"/>
      <c r="D43" s="321"/>
      <c r="E43" s="321"/>
      <c r="F43" s="339"/>
      <c r="G43" s="468"/>
      <c r="H43" s="341"/>
      <c r="I43" s="364" t="str">
        <f t="shared" si="0"/>
        <v/>
      </c>
    </row>
    <row r="44" ht="12" hidden="1" customHeight="1" spans="1:9">
      <c r="A44" s="338"/>
      <c r="B44" s="330"/>
      <c r="C44" s="6"/>
      <c r="D44" s="6"/>
      <c r="E44" s="321"/>
      <c r="F44" s="339"/>
      <c r="G44" s="468"/>
      <c r="H44" s="341"/>
      <c r="I44" s="364" t="str">
        <f t="shared" si="0"/>
        <v/>
      </c>
    </row>
    <row r="45" ht="12" hidden="1" customHeight="1" spans="1:9">
      <c r="A45" s="338"/>
      <c r="B45" s="330"/>
      <c r="C45" s="6"/>
      <c r="D45" s="6"/>
      <c r="E45" s="321"/>
      <c r="F45" s="339"/>
      <c r="G45" s="468"/>
      <c r="H45" s="341"/>
      <c r="I45" s="364"/>
    </row>
    <row r="46" ht="12" hidden="1" customHeight="1" spans="1:9">
      <c r="A46" s="338"/>
      <c r="B46" s="330"/>
      <c r="C46" s="6"/>
      <c r="D46" s="6"/>
      <c r="E46" s="321"/>
      <c r="F46" s="339"/>
      <c r="G46" s="468"/>
      <c r="H46" s="341"/>
      <c r="I46" s="364"/>
    </row>
    <row r="47" ht="12" hidden="1" customHeight="1" spans="1:9">
      <c r="A47" s="338"/>
      <c r="B47" s="330"/>
      <c r="C47" s="6"/>
      <c r="D47" s="6"/>
      <c r="E47" s="321"/>
      <c r="F47" s="339"/>
      <c r="G47" s="468"/>
      <c r="H47" s="341"/>
      <c r="I47" s="364"/>
    </row>
    <row r="48" ht="12" hidden="1" customHeight="1" spans="1:9">
      <c r="A48" s="338"/>
      <c r="B48" s="330"/>
      <c r="C48" s="6"/>
      <c r="D48" s="6"/>
      <c r="E48" s="321"/>
      <c r="F48" s="339"/>
      <c r="G48" s="468"/>
      <c r="H48" s="341"/>
      <c r="I48" s="364"/>
    </row>
    <row r="49" ht="12" hidden="1" customHeight="1" spans="1:9">
      <c r="A49" s="338"/>
      <c r="B49" s="330"/>
      <c r="C49" s="6"/>
      <c r="D49" s="6"/>
      <c r="E49" s="321"/>
      <c r="F49" s="339"/>
      <c r="G49" s="468"/>
      <c r="H49" s="341"/>
      <c r="I49" s="364"/>
    </row>
    <row r="50" ht="12" hidden="1" customHeight="1" spans="1:9">
      <c r="A50" s="338"/>
      <c r="B50" s="330"/>
      <c r="C50" s="6"/>
      <c r="D50" s="6"/>
      <c r="E50" s="321"/>
      <c r="F50" s="339"/>
      <c r="G50" s="468"/>
      <c r="H50" s="341"/>
      <c r="I50" s="364"/>
    </row>
    <row r="51" ht="12" hidden="1" customHeight="1" spans="1:9">
      <c r="A51" s="338"/>
      <c r="B51" s="330"/>
      <c r="C51" s="6"/>
      <c r="D51" s="6"/>
      <c r="E51" s="321"/>
      <c r="F51" s="339"/>
      <c r="G51" s="468"/>
      <c r="H51" s="341"/>
      <c r="I51" s="364"/>
    </row>
    <row r="52" ht="12" hidden="1" customHeight="1" spans="1:9">
      <c r="A52" s="338"/>
      <c r="B52" s="330"/>
      <c r="C52" s="6"/>
      <c r="D52" s="6"/>
      <c r="E52" s="321"/>
      <c r="F52" s="339"/>
      <c r="G52" s="468"/>
      <c r="H52" s="341"/>
      <c r="I52" s="364"/>
    </row>
    <row r="53" ht="12" hidden="1" customHeight="1" spans="1:9">
      <c r="A53" s="338"/>
      <c r="B53" s="330"/>
      <c r="C53" s="6"/>
      <c r="D53" s="6"/>
      <c r="E53" s="321"/>
      <c r="F53" s="339"/>
      <c r="G53" s="468"/>
      <c r="H53" s="341"/>
      <c r="I53" s="364"/>
    </row>
    <row r="54" ht="12" customHeight="1" spans="1:9">
      <c r="A54" s="338"/>
      <c r="B54" s="330"/>
      <c r="C54" s="6"/>
      <c r="D54" s="6"/>
      <c r="E54" s="321"/>
      <c r="F54" s="339"/>
      <c r="G54" s="468"/>
      <c r="H54" s="341"/>
      <c r="I54" s="364"/>
    </row>
    <row r="55" ht="12" customHeight="1" spans="1:9">
      <c r="A55" s="338"/>
      <c r="B55" s="330"/>
      <c r="C55" s="6"/>
      <c r="D55" s="6"/>
      <c r="E55" s="321"/>
      <c r="F55" s="339"/>
      <c r="G55" s="468"/>
      <c r="H55" s="341"/>
      <c r="I55" s="364"/>
    </row>
    <row r="56" ht="12" customHeight="1" spans="1:9">
      <c r="A56" s="338"/>
      <c r="B56" s="330"/>
      <c r="C56" s="6"/>
      <c r="D56" s="6"/>
      <c r="E56" s="321"/>
      <c r="F56" s="339"/>
      <c r="G56" s="468"/>
      <c r="H56" s="341"/>
      <c r="I56" s="364"/>
    </row>
    <row r="57" ht="12" hidden="1" customHeight="1" spans="1:9">
      <c r="A57" s="338"/>
      <c r="B57" s="330"/>
      <c r="C57" s="6"/>
      <c r="D57" s="6"/>
      <c r="E57" s="321"/>
      <c r="F57" s="339"/>
      <c r="G57" s="468"/>
      <c r="H57" s="341"/>
      <c r="I57" s="364"/>
    </row>
    <row r="58" ht="12" hidden="1" customHeight="1" spans="1:9">
      <c r="A58" s="338"/>
      <c r="B58" s="330"/>
      <c r="C58" s="6"/>
      <c r="D58" s="6"/>
      <c r="E58" s="321"/>
      <c r="F58" s="339"/>
      <c r="G58" s="468"/>
      <c r="H58" s="341"/>
      <c r="I58" s="364"/>
    </row>
    <row r="59" ht="12" hidden="1" customHeight="1" spans="1:9">
      <c r="A59" s="338"/>
      <c r="B59" s="330"/>
      <c r="C59" s="6"/>
      <c r="D59" s="6"/>
      <c r="E59" s="321"/>
      <c r="F59" s="339"/>
      <c r="G59" s="468"/>
      <c r="H59" s="341"/>
      <c r="I59" s="364"/>
    </row>
    <row r="60" ht="12" hidden="1" customHeight="1" spans="1:9">
      <c r="A60" s="338"/>
      <c r="B60" s="330"/>
      <c r="C60" s="6"/>
      <c r="D60" s="6"/>
      <c r="E60" s="321"/>
      <c r="F60" s="339"/>
      <c r="G60" s="468"/>
      <c r="H60" s="341"/>
      <c r="I60" s="364"/>
    </row>
    <row r="61" ht="12" hidden="1" customHeight="1" spans="1:9">
      <c r="A61" s="338"/>
      <c r="B61" s="330"/>
      <c r="C61" s="6"/>
      <c r="D61" s="6"/>
      <c r="E61" s="321"/>
      <c r="F61" s="339"/>
      <c r="G61" s="468"/>
      <c r="H61" s="341"/>
      <c r="I61" s="364" t="str">
        <f t="shared" si="0"/>
        <v/>
      </c>
    </row>
    <row r="62" ht="12" hidden="1" customHeight="1" spans="1:9">
      <c r="A62" s="338"/>
      <c r="B62" s="338"/>
      <c r="C62" s="321"/>
      <c r="D62" s="321"/>
      <c r="E62" s="321"/>
      <c r="F62" s="339"/>
      <c r="G62" s="468"/>
      <c r="H62" s="341"/>
      <c r="I62" s="364" t="str">
        <f t="shared" si="0"/>
        <v/>
      </c>
    </row>
    <row r="63" ht="12" hidden="1" customHeight="1" spans="1:9">
      <c r="A63" s="338"/>
      <c r="B63" s="338"/>
      <c r="C63" s="321"/>
      <c r="D63" s="321"/>
      <c r="E63" s="321"/>
      <c r="F63" s="339"/>
      <c r="G63" s="468"/>
      <c r="H63" s="341"/>
      <c r="I63" s="364" t="str">
        <f t="shared" si="0"/>
        <v/>
      </c>
    </row>
    <row r="64" ht="12" hidden="1" customHeight="1" spans="1:9">
      <c r="A64" s="338"/>
      <c r="B64" s="338"/>
      <c r="C64" s="321"/>
      <c r="D64" s="321"/>
      <c r="E64" s="321"/>
      <c r="F64" s="339"/>
      <c r="G64" s="468"/>
      <c r="H64" s="341"/>
      <c r="I64" s="364" t="str">
        <f t="shared" si="0"/>
        <v/>
      </c>
    </row>
    <row r="65" ht="12" hidden="1" customHeight="1" spans="1:9">
      <c r="A65" s="338"/>
      <c r="B65" s="338"/>
      <c r="C65" s="321"/>
      <c r="D65" s="321"/>
      <c r="E65" s="321"/>
      <c r="F65" s="339"/>
      <c r="G65" s="468"/>
      <c r="H65" s="341"/>
      <c r="I65" s="364" t="str">
        <f t="shared" si="0"/>
        <v/>
      </c>
    </row>
    <row r="66" ht="12" hidden="1" customHeight="1" spans="1:9">
      <c r="A66" s="338"/>
      <c r="B66" s="338"/>
      <c r="C66" s="321"/>
      <c r="D66" s="321"/>
      <c r="E66" s="321"/>
      <c r="F66" s="339"/>
      <c r="G66" s="468"/>
      <c r="H66" s="341"/>
      <c r="I66" s="364" t="str">
        <f t="shared" si="0"/>
        <v/>
      </c>
    </row>
    <row r="67" ht="12" hidden="1" customHeight="1" spans="1:9">
      <c r="A67" s="338"/>
      <c r="B67" s="338"/>
      <c r="C67" s="321"/>
      <c r="D67" s="321"/>
      <c r="E67" s="321"/>
      <c r="F67" s="339"/>
      <c r="G67" s="468"/>
      <c r="H67" s="341"/>
      <c r="I67" s="364" t="str">
        <f t="shared" si="0"/>
        <v/>
      </c>
    </row>
    <row r="68" ht="12" hidden="1" customHeight="1" spans="1:9">
      <c r="A68" s="338"/>
      <c r="B68" s="338"/>
      <c r="C68" s="321"/>
      <c r="D68" s="321"/>
      <c r="E68" s="321"/>
      <c r="F68" s="339"/>
      <c r="G68" s="468"/>
      <c r="H68" s="341"/>
      <c r="I68" s="364" t="str">
        <f t="shared" si="0"/>
        <v/>
      </c>
    </row>
    <row r="69" ht="12" hidden="1" customHeight="1" spans="1:9">
      <c r="A69" s="338"/>
      <c r="B69" s="338"/>
      <c r="C69" s="321"/>
      <c r="D69" s="321"/>
      <c r="E69" s="321"/>
      <c r="F69" s="339"/>
      <c r="G69" s="468"/>
      <c r="H69" s="341"/>
      <c r="I69" s="364" t="str">
        <f t="shared" si="0"/>
        <v/>
      </c>
    </row>
    <row r="70" ht="12" hidden="1" customHeight="1" spans="1:9">
      <c r="A70" s="338"/>
      <c r="B70" s="338"/>
      <c r="C70" s="321"/>
      <c r="D70" s="321"/>
      <c r="E70" s="321"/>
      <c r="F70" s="339"/>
      <c r="G70" s="468"/>
      <c r="H70" s="341"/>
      <c r="I70" s="364" t="str">
        <f t="shared" si="0"/>
        <v/>
      </c>
    </row>
    <row r="71" ht="12" customHeight="1" spans="1:9">
      <c r="A71" s="338"/>
      <c r="B71" s="338"/>
      <c r="C71" s="321"/>
      <c r="D71" s="321"/>
      <c r="E71" s="321"/>
      <c r="F71" s="339"/>
      <c r="G71" s="468"/>
      <c r="H71" s="341"/>
      <c r="I71" s="364" t="str">
        <f t="shared" si="0"/>
        <v/>
      </c>
    </row>
    <row r="72" ht="12" customHeight="1" spans="1:9">
      <c r="A72" s="338"/>
      <c r="B72" s="338"/>
      <c r="C72" s="321"/>
      <c r="D72" s="321"/>
      <c r="E72" s="321"/>
      <c r="F72" s="339"/>
      <c r="G72" s="468"/>
      <c r="H72" s="341"/>
      <c r="I72" s="364"/>
    </row>
    <row r="73" ht="12" customHeight="1" spans="1:9">
      <c r="A73" s="338"/>
      <c r="B73" s="338"/>
      <c r="C73" s="321"/>
      <c r="D73" s="321"/>
      <c r="E73" s="321"/>
      <c r="F73" s="339"/>
      <c r="G73" s="468"/>
      <c r="H73" s="341"/>
      <c r="I73" s="364"/>
    </row>
    <row r="74" ht="12" customHeight="1" spans="1:9">
      <c r="A74" s="338"/>
      <c r="B74" s="338"/>
      <c r="C74" s="321"/>
      <c r="D74" s="321"/>
      <c r="E74" s="321"/>
      <c r="F74" s="339"/>
      <c r="G74" s="468"/>
      <c r="H74" s="341"/>
      <c r="I74" s="364"/>
    </row>
    <row r="75" ht="12" customHeight="1" spans="1:9">
      <c r="A75" s="338"/>
      <c r="B75" s="338"/>
      <c r="C75" s="321"/>
      <c r="D75" s="321"/>
      <c r="E75" s="321"/>
      <c r="F75" s="339"/>
      <c r="G75" s="468"/>
      <c r="H75" s="341"/>
      <c r="I75" s="364"/>
    </row>
    <row r="76" ht="12" customHeight="1" spans="1:9">
      <c r="A76" s="338"/>
      <c r="B76" s="338"/>
      <c r="C76" s="321"/>
      <c r="D76" s="321"/>
      <c r="E76" s="321"/>
      <c r="F76" s="339"/>
      <c r="G76" s="468"/>
      <c r="H76" s="341"/>
      <c r="I76" s="364"/>
    </row>
    <row r="77" ht="12" customHeight="1" spans="1:9">
      <c r="A77" s="338"/>
      <c r="B77" s="338"/>
      <c r="C77" s="321"/>
      <c r="D77" s="321"/>
      <c r="E77" s="321"/>
      <c r="F77" s="339"/>
      <c r="G77" s="468"/>
      <c r="H77" s="341"/>
      <c r="I77" s="364"/>
    </row>
    <row r="78" ht="12" customHeight="1" spans="1:9">
      <c r="A78" s="338"/>
      <c r="B78" s="338"/>
      <c r="C78" s="321"/>
      <c r="D78" s="321"/>
      <c r="E78" s="321"/>
      <c r="F78" s="339"/>
      <c r="G78" s="468"/>
      <c r="H78" s="341"/>
      <c r="I78" s="364" t="str">
        <f t="shared" si="0"/>
        <v/>
      </c>
    </row>
    <row r="79" ht="12" customHeight="1" spans="1:9">
      <c r="A79" s="365"/>
      <c r="B79" s="366"/>
      <c r="C79" s="366"/>
      <c r="D79" s="366"/>
      <c r="E79" s="366"/>
      <c r="F79" s="367"/>
      <c r="G79" s="473"/>
      <c r="H79" s="368"/>
      <c r="I79" s="375"/>
    </row>
    <row r="80" ht="12" customHeight="1" spans="1:9">
      <c r="A80" s="338"/>
      <c r="B80" s="6" t="s">
        <v>1327</v>
      </c>
      <c r="C80" s="321"/>
      <c r="D80" s="321"/>
      <c r="E80" s="321"/>
      <c r="F80" s="322"/>
      <c r="G80" s="426"/>
      <c r="H80" s="324"/>
      <c r="I80" s="376"/>
    </row>
    <row r="81" ht="12" customHeight="1" spans="1:9">
      <c r="A81" s="369"/>
      <c r="B81" s="370"/>
      <c r="C81" s="370"/>
      <c r="D81" s="370"/>
      <c r="E81" s="370"/>
      <c r="F81" s="371"/>
      <c r="G81" s="430"/>
      <c r="H81" s="372"/>
      <c r="I81" s="377"/>
    </row>
    <row r="82" ht="12" customHeight="1" spans="1:9">
      <c r="A82" s="321"/>
      <c r="B82" s="321"/>
      <c r="C82" s="321"/>
      <c r="D82" s="321"/>
      <c r="E82" s="321"/>
      <c r="F82" s="322"/>
      <c r="G82" s="426"/>
      <c r="H82" s="324"/>
      <c r="I82" s="378"/>
    </row>
    <row r="83" ht="12" customHeight="1" spans="1:9">
      <c r="A83" s="321"/>
      <c r="B83" s="321"/>
      <c r="C83" s="321"/>
      <c r="D83" s="321"/>
      <c r="E83" s="321"/>
      <c r="F83" s="322"/>
      <c r="G83" s="474"/>
      <c r="H83" s="374"/>
      <c r="I83" s="380"/>
    </row>
    <row r="84" spans="1:9">
      <c r="A84" s="321"/>
      <c r="B84" s="321"/>
      <c r="C84" s="321"/>
      <c r="D84" s="321"/>
      <c r="E84" s="321"/>
      <c r="F84" s="322"/>
      <c r="G84" s="474"/>
      <c r="H84" s="374"/>
      <c r="I84" s="378"/>
    </row>
    <row r="85" spans="1:9">
      <c r="A85" s="321"/>
      <c r="B85" s="321"/>
      <c r="C85" s="321"/>
      <c r="D85" s="321"/>
      <c r="E85" s="321"/>
      <c r="F85" s="322"/>
      <c r="G85" s="474"/>
      <c r="H85" s="374"/>
      <c r="I85" s="380"/>
    </row>
    <row r="86" spans="1:9">
      <c r="A86" s="321"/>
      <c r="B86" s="321"/>
      <c r="C86" s="321"/>
      <c r="D86" s="321"/>
      <c r="E86" s="321"/>
      <c r="F86" s="322"/>
      <c r="G86" s="474"/>
      <c r="H86" s="374"/>
      <c r="I86" s="380"/>
    </row>
    <row r="87" spans="1:9">
      <c r="A87" s="321"/>
      <c r="B87" s="321"/>
      <c r="C87" s="321"/>
      <c r="D87" s="321"/>
      <c r="E87" s="321"/>
      <c r="F87" s="322"/>
      <c r="G87" s="474"/>
      <c r="H87" s="374"/>
      <c r="I87" s="380"/>
    </row>
    <row r="88" spans="1:9">
      <c r="A88" s="321"/>
      <c r="B88" s="321"/>
      <c r="C88" s="321"/>
      <c r="D88" s="321"/>
      <c r="E88" s="321"/>
      <c r="F88" s="322"/>
      <c r="G88" s="474"/>
      <c r="H88" s="374"/>
      <c r="I88" s="380"/>
    </row>
    <row r="89" spans="1:9">
      <c r="A89" s="321"/>
      <c r="B89" s="321"/>
      <c r="C89" s="321"/>
      <c r="D89" s="321"/>
      <c r="E89" s="321"/>
      <c r="F89" s="322"/>
      <c r="G89" s="474"/>
      <c r="H89" s="374"/>
      <c r="I89" s="380"/>
    </row>
    <row r="90" spans="1:9">
      <c r="A90" s="321"/>
      <c r="B90" s="321"/>
      <c r="C90" s="321"/>
      <c r="D90" s="321"/>
      <c r="E90" s="321"/>
      <c r="F90" s="322"/>
      <c r="G90" s="474"/>
      <c r="H90" s="374"/>
      <c r="I90" s="380"/>
    </row>
    <row r="91" spans="1:9">
      <c r="A91" s="321"/>
      <c r="B91" s="321"/>
      <c r="C91" s="321"/>
      <c r="D91" s="321"/>
      <c r="E91" s="321"/>
      <c r="F91" s="322"/>
      <c r="G91" s="474"/>
      <c r="H91" s="374"/>
      <c r="I91" s="380"/>
    </row>
    <row r="92" spans="1:9">
      <c r="A92" s="321"/>
      <c r="B92" s="321"/>
      <c r="C92" s="321"/>
      <c r="D92" s="321"/>
      <c r="E92" s="321"/>
      <c r="F92" s="322"/>
      <c r="G92" s="474"/>
      <c r="H92" s="374"/>
      <c r="I92" s="380"/>
    </row>
    <row r="93" spans="1:9">
      <c r="A93" s="321"/>
      <c r="B93" s="321"/>
      <c r="C93" s="321"/>
      <c r="D93" s="321"/>
      <c r="E93" s="321"/>
      <c r="F93" s="322"/>
      <c r="G93" s="474"/>
      <c r="H93" s="374"/>
      <c r="I93" s="380"/>
    </row>
    <row r="94" spans="1:9">
      <c r="A94" s="321"/>
      <c r="B94" s="321"/>
      <c r="C94" s="321"/>
      <c r="D94" s="321"/>
      <c r="E94" s="321"/>
      <c r="F94" s="322"/>
      <c r="G94" s="474"/>
      <c r="H94" s="374"/>
      <c r="I94" s="380"/>
    </row>
    <row r="95" spans="1:9">
      <c r="A95" s="321"/>
      <c r="B95" s="321"/>
      <c r="C95" s="321"/>
      <c r="D95" s="321"/>
      <c r="E95" s="321"/>
      <c r="F95" s="322"/>
      <c r="G95" s="474"/>
      <c r="H95" s="374"/>
      <c r="I95" s="380"/>
    </row>
    <row r="96" spans="1:9">
      <c r="A96" s="321"/>
      <c r="B96" s="321"/>
      <c r="C96" s="321"/>
      <c r="D96" s="321"/>
      <c r="E96" s="321"/>
      <c r="F96" s="322"/>
      <c r="G96" s="474"/>
      <c r="H96" s="374"/>
      <c r="I96" s="380"/>
    </row>
    <row r="97" spans="1:9">
      <c r="A97" s="321"/>
      <c r="B97" s="321"/>
      <c r="C97" s="321"/>
      <c r="D97" s="321"/>
      <c r="E97" s="321"/>
      <c r="F97" s="322"/>
      <c r="G97" s="474"/>
      <c r="H97" s="374"/>
      <c r="I97" s="380"/>
    </row>
    <row r="98" spans="1:9">
      <c r="A98" s="321"/>
      <c r="B98" s="321"/>
      <c r="C98" s="321"/>
      <c r="D98" s="321"/>
      <c r="E98" s="321"/>
      <c r="F98" s="322"/>
      <c r="G98" s="474"/>
      <c r="H98" s="374"/>
      <c r="I98" s="380"/>
    </row>
    <row r="99" spans="1:9">
      <c r="A99" s="321"/>
      <c r="B99" s="321"/>
      <c r="C99" s="321"/>
      <c r="D99" s="321"/>
      <c r="E99" s="321"/>
      <c r="F99" s="322"/>
      <c r="G99" s="474"/>
      <c r="H99" s="374"/>
      <c r="I99" s="380"/>
    </row>
    <row r="100" spans="1:9">
      <c r="A100" s="321"/>
      <c r="B100" s="321"/>
      <c r="C100" s="321"/>
      <c r="D100" s="321"/>
      <c r="E100" s="321"/>
      <c r="F100" s="322"/>
      <c r="G100" s="474"/>
      <c r="H100" s="374"/>
      <c r="I100" s="380"/>
    </row>
    <row r="101" spans="1:9">
      <c r="A101" s="321"/>
      <c r="B101" s="321"/>
      <c r="C101" s="321"/>
      <c r="D101" s="321"/>
      <c r="E101" s="321"/>
      <c r="F101" s="322"/>
      <c r="G101" s="474"/>
      <c r="H101" s="374"/>
      <c r="I101" s="380"/>
    </row>
    <row r="102" spans="1:9">
      <c r="A102" s="321"/>
      <c r="B102" s="321"/>
      <c r="C102" s="321"/>
      <c r="D102" s="321"/>
      <c r="E102" s="321"/>
      <c r="F102" s="322"/>
      <c r="G102" s="474"/>
      <c r="H102" s="374"/>
      <c r="I102" s="380"/>
    </row>
    <row r="103" spans="1:9">
      <c r="A103" s="321"/>
      <c r="B103" s="321"/>
      <c r="C103" s="321"/>
      <c r="D103" s="321"/>
      <c r="E103" s="321"/>
      <c r="F103" s="322"/>
      <c r="G103" s="474"/>
      <c r="H103" s="374"/>
      <c r="I103" s="380"/>
    </row>
    <row r="104" spans="1:9">
      <c r="A104" s="321"/>
      <c r="B104" s="321"/>
      <c r="C104" s="321"/>
      <c r="D104" s="321"/>
      <c r="E104" s="321"/>
      <c r="F104" s="322"/>
      <c r="G104" s="474"/>
      <c r="H104" s="374"/>
      <c r="I104" s="380"/>
    </row>
    <row r="105" spans="1:9">
      <c r="A105" s="321"/>
      <c r="B105" s="321"/>
      <c r="C105" s="321"/>
      <c r="D105" s="321"/>
      <c r="E105" s="321"/>
      <c r="F105" s="322"/>
      <c r="G105" s="474"/>
      <c r="H105" s="374"/>
      <c r="I105" s="380"/>
    </row>
    <row r="106" spans="1:9">
      <c r="A106" s="321"/>
      <c r="B106" s="321"/>
      <c r="C106" s="321"/>
      <c r="D106" s="321"/>
      <c r="E106" s="321"/>
      <c r="F106" s="322"/>
      <c r="G106" s="474"/>
      <c r="H106" s="374"/>
      <c r="I106" s="380"/>
    </row>
    <row r="107" spans="1:9">
      <c r="A107" s="321"/>
      <c r="B107" s="321"/>
      <c r="C107" s="321"/>
      <c r="D107" s="321"/>
      <c r="E107" s="321"/>
      <c r="F107" s="322"/>
      <c r="G107" s="474"/>
      <c r="H107" s="374"/>
      <c r="I107" s="380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scale="76" fitToHeight="0" orientation="portrait" horizontalDpi="300" verticalDpi="300"/>
  <headerFooter alignWithMargins="0">
    <oddHeader>&amp;L&amp;P/&amp;N&amp;RJW14463
HALFWAY HOUSE WATER UPGRADE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123"/>
  <sheetViews>
    <sheetView view="pageBreakPreview" zoomScale="90" zoomScaleNormal="100" workbookViewId="0">
      <selection activeCell="L70" sqref="L70"/>
    </sheetView>
  </sheetViews>
  <sheetFormatPr defaultColWidth="9.11111111111111" defaultRowHeight="13.2"/>
  <cols>
    <col min="1" max="1" width="10.6666666666667" style="319" customWidth="1"/>
    <col min="2" max="2" width="8.88888888888889" style="319" customWidth="1"/>
    <col min="3" max="3" width="3.55555555555556" style="319" customWidth="1"/>
    <col min="4" max="4" width="3.66666666666667" style="319" customWidth="1"/>
    <col min="5" max="5" width="37.1111111111111" style="319" customWidth="1"/>
    <col min="6" max="6" width="10" style="319" customWidth="1"/>
    <col min="7" max="7" width="13" style="383" customWidth="1"/>
    <col min="8" max="8" width="12" style="319" customWidth="1"/>
    <col min="9" max="9" width="19.6666666666667" style="320" customWidth="1"/>
    <col min="10" max="16384" width="9.11111111111111" style="319"/>
  </cols>
  <sheetData>
    <row r="2" ht="12" customHeight="1" spans="1:9">
      <c r="A2" s="321"/>
      <c r="B2" s="321"/>
      <c r="C2" s="321"/>
      <c r="D2" s="321"/>
      <c r="E2" s="321"/>
      <c r="F2" s="322"/>
      <c r="G2" s="438"/>
      <c r="H2" s="439"/>
      <c r="I2" s="449" t="s">
        <v>1328</v>
      </c>
    </row>
    <row r="3" ht="12" customHeight="1" spans="1:9">
      <c r="A3" s="321"/>
      <c r="B3" s="321"/>
      <c r="C3" s="321"/>
      <c r="D3" s="321"/>
      <c r="E3" s="321"/>
      <c r="F3" s="322"/>
      <c r="G3" s="438"/>
      <c r="H3" s="440"/>
      <c r="I3" s="450"/>
    </row>
    <row r="4" ht="12" customHeight="1" spans="1:9">
      <c r="A4" s="325" t="s">
        <v>1</v>
      </c>
      <c r="B4" s="325"/>
      <c r="C4" s="326"/>
      <c r="D4" s="326"/>
      <c r="E4" s="326"/>
      <c r="F4" s="327"/>
      <c r="G4" s="441"/>
      <c r="H4" s="329"/>
      <c r="I4" s="361"/>
    </row>
    <row r="5" ht="12" customHeight="1" spans="1:9">
      <c r="A5" s="330" t="s">
        <v>8</v>
      </c>
      <c r="B5" s="330" t="s">
        <v>2</v>
      </c>
      <c r="C5" s="6"/>
      <c r="D5" s="6"/>
      <c r="E5" s="6" t="s">
        <v>3</v>
      </c>
      <c r="F5" s="331" t="s">
        <v>4</v>
      </c>
      <c r="G5" s="442" t="s">
        <v>276</v>
      </c>
      <c r="H5" s="443" t="s">
        <v>6</v>
      </c>
      <c r="I5" s="451" t="s">
        <v>7</v>
      </c>
    </row>
    <row r="6" ht="12" customHeight="1" spans="1:9">
      <c r="A6" s="333" t="s">
        <v>277</v>
      </c>
      <c r="B6" s="333" t="s">
        <v>9</v>
      </c>
      <c r="C6" s="334"/>
      <c r="D6" s="334"/>
      <c r="E6" s="334"/>
      <c r="F6" s="335"/>
      <c r="G6" s="444" t="s">
        <v>278</v>
      </c>
      <c r="H6" s="445"/>
      <c r="I6" s="452"/>
    </row>
    <row r="7" ht="12" customHeight="1" spans="1:9">
      <c r="A7" s="338"/>
      <c r="B7" s="338"/>
      <c r="C7" s="321"/>
      <c r="D7" s="321"/>
      <c r="E7" s="321"/>
      <c r="F7" s="339"/>
      <c r="G7" s="446"/>
      <c r="H7" s="355"/>
      <c r="I7" s="453" t="str">
        <f t="shared" ref="I7:I34" si="0">IF(OR(AND(G7="Prov",H7="Sum"),(H7="PC Sum")),". . . . . . . . .00",IF(ISERR(G7*H7),"",IF(G7*H7=0,"",ROUND(G7*H7,2))))</f>
        <v/>
      </c>
    </row>
    <row r="8" ht="12" customHeight="1" spans="1:9">
      <c r="A8" s="338" t="s">
        <v>279</v>
      </c>
      <c r="B8" s="330" t="s">
        <v>1329</v>
      </c>
      <c r="C8" s="342" t="s">
        <v>1330</v>
      </c>
      <c r="D8" s="343"/>
      <c r="E8" s="321"/>
      <c r="F8" s="339"/>
      <c r="G8" s="447"/>
      <c r="H8" s="355"/>
      <c r="I8" s="453" t="str">
        <f t="shared" si="0"/>
        <v/>
      </c>
    </row>
    <row r="9" ht="12" customHeight="1" spans="1:9">
      <c r="A9" s="338" t="s">
        <v>1331</v>
      </c>
      <c r="B9" s="338"/>
      <c r="C9" s="321"/>
      <c r="D9" s="321"/>
      <c r="E9" s="321"/>
      <c r="F9" s="339"/>
      <c r="G9" s="447"/>
      <c r="H9" s="355"/>
      <c r="I9" s="453" t="str">
        <f t="shared" si="0"/>
        <v/>
      </c>
    </row>
    <row r="10" ht="12" customHeight="1" spans="1:9">
      <c r="A10" s="338"/>
      <c r="B10" s="338"/>
      <c r="C10" s="321"/>
      <c r="D10" s="321"/>
      <c r="E10" s="321"/>
      <c r="F10" s="339"/>
      <c r="G10" s="447"/>
      <c r="H10" s="355"/>
      <c r="I10" s="453" t="str">
        <f t="shared" si="0"/>
        <v/>
      </c>
    </row>
    <row r="11" ht="12" customHeight="1" spans="1:9">
      <c r="A11" s="338" t="s">
        <v>404</v>
      </c>
      <c r="B11" s="330">
        <v>224.01</v>
      </c>
      <c r="C11" s="6" t="s">
        <v>1332</v>
      </c>
      <c r="D11" s="321"/>
      <c r="E11" s="321"/>
      <c r="F11" s="339"/>
      <c r="G11" s="447"/>
      <c r="H11" s="355"/>
      <c r="I11" s="453" t="str">
        <f t="shared" si="0"/>
        <v/>
      </c>
    </row>
    <row r="12" ht="12" customHeight="1" spans="1:9">
      <c r="A12" s="338"/>
      <c r="B12" s="330"/>
      <c r="C12" s="6" t="s">
        <v>1333</v>
      </c>
      <c r="D12" s="321"/>
      <c r="E12" s="321"/>
      <c r="F12" s="339"/>
      <c r="G12" s="447"/>
      <c r="H12" s="355"/>
      <c r="I12" s="453" t="str">
        <f t="shared" si="0"/>
        <v/>
      </c>
    </row>
    <row r="13" ht="12" customHeight="1" spans="1:9">
      <c r="A13" s="338"/>
      <c r="B13" s="338"/>
      <c r="C13" s="6" t="s">
        <v>1334</v>
      </c>
      <c r="D13" s="321"/>
      <c r="E13" s="321"/>
      <c r="F13" s="339"/>
      <c r="G13" s="447"/>
      <c r="H13" s="355"/>
      <c r="I13" s="453" t="str">
        <f t="shared" si="0"/>
        <v/>
      </c>
    </row>
    <row r="14" ht="12" customHeight="1" spans="1:9">
      <c r="A14" s="338"/>
      <c r="B14" s="338"/>
      <c r="C14" s="6"/>
      <c r="D14" s="321"/>
      <c r="E14" s="321"/>
      <c r="F14" s="339"/>
      <c r="G14" s="447"/>
      <c r="H14" s="355"/>
      <c r="I14" s="453" t="str">
        <f t="shared" si="0"/>
        <v/>
      </c>
    </row>
    <row r="15" ht="12" customHeight="1" spans="1:9">
      <c r="A15" s="338"/>
      <c r="B15" s="338"/>
      <c r="C15" s="321" t="s">
        <v>287</v>
      </c>
      <c r="D15" s="321" t="s">
        <v>1335</v>
      </c>
      <c r="E15" s="321"/>
      <c r="F15" s="339" t="s">
        <v>342</v>
      </c>
      <c r="G15" s="447">
        <v>14</v>
      </c>
      <c r="H15" s="355"/>
      <c r="I15" s="453" t="str">
        <f t="shared" si="0"/>
        <v/>
      </c>
    </row>
    <row r="16" ht="12" customHeight="1" spans="1:9">
      <c r="A16" s="338"/>
      <c r="B16" s="338"/>
      <c r="C16" s="321"/>
      <c r="D16" s="321"/>
      <c r="E16" s="321"/>
      <c r="F16" s="339"/>
      <c r="G16" s="447"/>
      <c r="H16" s="355"/>
      <c r="I16" s="453" t="str">
        <f t="shared" si="0"/>
        <v/>
      </c>
    </row>
    <row r="17" ht="12" customHeight="1" spans="1:9">
      <c r="A17" s="338"/>
      <c r="B17" s="330"/>
      <c r="C17" s="6"/>
      <c r="D17" s="321"/>
      <c r="E17" s="321"/>
      <c r="F17" s="339"/>
      <c r="G17" s="447"/>
      <c r="H17" s="355"/>
      <c r="I17" s="453" t="str">
        <f t="shared" si="0"/>
        <v/>
      </c>
    </row>
    <row r="18" ht="12" customHeight="1" spans="1:9">
      <c r="A18" s="338"/>
      <c r="B18" s="330"/>
      <c r="C18" s="6"/>
      <c r="D18" s="321"/>
      <c r="E18" s="321"/>
      <c r="F18" s="339"/>
      <c r="G18" s="447"/>
      <c r="H18" s="355"/>
      <c r="I18" s="453" t="str">
        <f t="shared" si="0"/>
        <v/>
      </c>
    </row>
    <row r="19" ht="12" customHeight="1" spans="1:9">
      <c r="A19" s="338"/>
      <c r="B19" s="338"/>
      <c r="C19" s="321"/>
      <c r="D19" s="321"/>
      <c r="E19" s="321"/>
      <c r="F19" s="339"/>
      <c r="G19" s="447"/>
      <c r="H19" s="355"/>
      <c r="I19" s="453" t="str">
        <f t="shared" si="0"/>
        <v/>
      </c>
    </row>
    <row r="20" ht="12" customHeight="1" spans="1:9">
      <c r="A20" s="338"/>
      <c r="B20" s="338"/>
      <c r="C20" s="321"/>
      <c r="D20" s="321"/>
      <c r="E20" s="321"/>
      <c r="F20" s="339"/>
      <c r="G20" s="447"/>
      <c r="H20" s="355"/>
      <c r="I20" s="453" t="str">
        <f t="shared" si="0"/>
        <v/>
      </c>
    </row>
    <row r="21" ht="12" customHeight="1" spans="1:9">
      <c r="A21" s="338"/>
      <c r="B21" s="338"/>
      <c r="C21" s="321"/>
      <c r="D21" s="321"/>
      <c r="E21" s="321"/>
      <c r="F21" s="339"/>
      <c r="G21" s="447"/>
      <c r="H21" s="355"/>
      <c r="I21" s="453" t="str">
        <f t="shared" si="0"/>
        <v/>
      </c>
    </row>
    <row r="22" ht="12" customHeight="1" spans="1:9">
      <c r="A22" s="338"/>
      <c r="B22" s="338"/>
      <c r="C22" s="321"/>
      <c r="D22" s="321"/>
      <c r="E22" s="321"/>
      <c r="F22" s="339"/>
      <c r="G22" s="447"/>
      <c r="H22" s="355"/>
      <c r="I22" s="453" t="str">
        <f t="shared" si="0"/>
        <v/>
      </c>
    </row>
    <row r="23" ht="12" customHeight="1" spans="1:9">
      <c r="A23" s="338"/>
      <c r="B23" s="338"/>
      <c r="C23" s="321"/>
      <c r="D23" s="321"/>
      <c r="E23" s="321"/>
      <c r="F23" s="339"/>
      <c r="G23" s="447"/>
      <c r="H23" s="355"/>
      <c r="I23" s="453" t="str">
        <f t="shared" si="0"/>
        <v/>
      </c>
    </row>
    <row r="24" ht="12" customHeight="1" spans="1:9">
      <c r="A24" s="338"/>
      <c r="B24" s="338"/>
      <c r="C24" s="321"/>
      <c r="D24" s="321"/>
      <c r="E24" s="321"/>
      <c r="F24" s="339"/>
      <c r="G24" s="447"/>
      <c r="H24" s="355"/>
      <c r="I24" s="453" t="str">
        <f t="shared" si="0"/>
        <v/>
      </c>
    </row>
    <row r="25" ht="12" customHeight="1" spans="1:9">
      <c r="A25" s="338"/>
      <c r="B25" s="338"/>
      <c r="C25" s="321"/>
      <c r="D25" s="321"/>
      <c r="E25" s="321"/>
      <c r="F25" s="339"/>
      <c r="G25" s="447"/>
      <c r="H25" s="355"/>
      <c r="I25" s="453" t="str">
        <f t="shared" si="0"/>
        <v/>
      </c>
    </row>
    <row r="26" ht="12" customHeight="1" spans="1:9">
      <c r="A26" s="338"/>
      <c r="B26" s="338"/>
      <c r="C26" s="321"/>
      <c r="D26" s="321"/>
      <c r="E26" s="321"/>
      <c r="F26" s="339"/>
      <c r="G26" s="447"/>
      <c r="H26" s="355"/>
      <c r="I26" s="453" t="str">
        <f t="shared" si="0"/>
        <v/>
      </c>
    </row>
    <row r="27" ht="12" hidden="1" customHeight="1" spans="1:9">
      <c r="A27" s="338"/>
      <c r="B27" s="338"/>
      <c r="C27" s="321"/>
      <c r="D27" s="321"/>
      <c r="E27" s="321"/>
      <c r="F27" s="339"/>
      <c r="G27" s="447"/>
      <c r="H27" s="355"/>
      <c r="I27" s="453" t="str">
        <f t="shared" si="0"/>
        <v/>
      </c>
    </row>
    <row r="28" ht="12" hidden="1" customHeight="1" spans="1:9">
      <c r="A28" s="338"/>
      <c r="B28" s="338"/>
      <c r="C28" s="321"/>
      <c r="D28" s="321"/>
      <c r="E28" s="321"/>
      <c r="F28" s="339"/>
      <c r="G28" s="447"/>
      <c r="H28" s="355"/>
      <c r="I28" s="453" t="str">
        <f t="shared" si="0"/>
        <v/>
      </c>
    </row>
    <row r="29" ht="12" hidden="1" customHeight="1" spans="1:9">
      <c r="A29" s="338"/>
      <c r="B29" s="338"/>
      <c r="C29" s="321"/>
      <c r="D29" s="321"/>
      <c r="E29" s="321"/>
      <c r="F29" s="339"/>
      <c r="G29" s="447"/>
      <c r="H29" s="355"/>
      <c r="I29" s="453" t="str">
        <f t="shared" si="0"/>
        <v/>
      </c>
    </row>
    <row r="30" ht="12" hidden="1" customHeight="1" spans="1:9">
      <c r="A30" s="338"/>
      <c r="B30" s="338"/>
      <c r="C30" s="321"/>
      <c r="D30" s="321"/>
      <c r="E30" s="321"/>
      <c r="F30" s="339"/>
      <c r="G30" s="447"/>
      <c r="H30" s="355"/>
      <c r="I30" s="453" t="str">
        <f t="shared" si="0"/>
        <v/>
      </c>
    </row>
    <row r="31" ht="12" hidden="1" customHeight="1" spans="1:9">
      <c r="A31" s="338"/>
      <c r="B31" s="338"/>
      <c r="C31" s="321"/>
      <c r="D31" s="321"/>
      <c r="E31" s="321"/>
      <c r="F31" s="339"/>
      <c r="G31" s="447"/>
      <c r="H31" s="355"/>
      <c r="I31" s="453" t="str">
        <f t="shared" si="0"/>
        <v/>
      </c>
    </row>
    <row r="32" ht="12" hidden="1" customHeight="1" spans="1:9">
      <c r="A32" s="338"/>
      <c r="B32" s="338"/>
      <c r="C32" s="321"/>
      <c r="D32" s="321"/>
      <c r="E32" s="321"/>
      <c r="F32" s="339"/>
      <c r="G32" s="447"/>
      <c r="H32" s="355"/>
      <c r="I32" s="453" t="str">
        <f t="shared" si="0"/>
        <v/>
      </c>
    </row>
    <row r="33" ht="12" hidden="1" customHeight="1" spans="1:9">
      <c r="A33" s="338"/>
      <c r="B33" s="338"/>
      <c r="C33" s="321"/>
      <c r="D33" s="321"/>
      <c r="E33" s="321"/>
      <c r="F33" s="339"/>
      <c r="G33" s="447"/>
      <c r="H33" s="355"/>
      <c r="I33" s="453" t="str">
        <f t="shared" si="0"/>
        <v/>
      </c>
    </row>
    <row r="34" ht="12" hidden="1" customHeight="1" spans="1:9">
      <c r="A34" s="338"/>
      <c r="B34" s="338"/>
      <c r="C34" s="321"/>
      <c r="D34" s="321"/>
      <c r="E34" s="321"/>
      <c r="F34" s="339"/>
      <c r="G34" s="447"/>
      <c r="H34" s="355"/>
      <c r="I34" s="453" t="str">
        <f t="shared" si="0"/>
        <v/>
      </c>
    </row>
    <row r="35" ht="12" hidden="1" customHeight="1" spans="1:9">
      <c r="A35" s="338"/>
      <c r="B35" s="338"/>
      <c r="C35" s="321"/>
      <c r="D35" s="321"/>
      <c r="E35" s="321"/>
      <c r="F35" s="339"/>
      <c r="G35" s="447"/>
      <c r="H35" s="355"/>
      <c r="I35" s="453"/>
    </row>
    <row r="36" ht="12" hidden="1" customHeight="1" spans="1:9">
      <c r="A36" s="338"/>
      <c r="B36" s="330"/>
      <c r="C36" s="6"/>
      <c r="D36" s="321"/>
      <c r="E36" s="321"/>
      <c r="F36" s="339"/>
      <c r="G36" s="447"/>
      <c r="H36" s="355"/>
      <c r="I36" s="453" t="str">
        <f t="shared" ref="I36:I80" si="1">IF(OR(AND(G36="Prov",H36="Sum"),(H36="PC Sum")),". . . . . . . . .00",IF(ISERR(G36*H36),"",IF(G36*H36=0,"",ROUND(G36*H36,2))))</f>
        <v/>
      </c>
    </row>
    <row r="37" ht="12" hidden="1" customHeight="1" spans="1:9">
      <c r="A37" s="338"/>
      <c r="B37" s="330"/>
      <c r="C37" s="6"/>
      <c r="D37" s="321"/>
      <c r="E37" s="321"/>
      <c r="F37" s="339"/>
      <c r="G37" s="447"/>
      <c r="H37" s="355"/>
      <c r="I37" s="453" t="str">
        <f t="shared" si="1"/>
        <v/>
      </c>
    </row>
    <row r="38" ht="12" hidden="1" customHeight="1" spans="1:9">
      <c r="A38" s="338"/>
      <c r="B38" s="338"/>
      <c r="C38" s="6"/>
      <c r="D38" s="321"/>
      <c r="E38" s="321"/>
      <c r="F38" s="339"/>
      <c r="G38" s="447"/>
      <c r="H38" s="355"/>
      <c r="I38" s="453" t="str">
        <f t="shared" si="1"/>
        <v/>
      </c>
    </row>
    <row r="39" ht="12" hidden="1" customHeight="1" spans="1:9">
      <c r="A39" s="338"/>
      <c r="B39" s="338"/>
      <c r="C39" s="6"/>
      <c r="D39" s="321"/>
      <c r="E39" s="321"/>
      <c r="F39" s="339"/>
      <c r="G39" s="447"/>
      <c r="H39" s="355"/>
      <c r="I39" s="453" t="str">
        <f t="shared" si="1"/>
        <v/>
      </c>
    </row>
    <row r="40" ht="12" hidden="1" customHeight="1" spans="1:9">
      <c r="A40" s="338"/>
      <c r="B40" s="338"/>
      <c r="C40" s="321"/>
      <c r="D40" s="321"/>
      <c r="E40" s="321"/>
      <c r="F40" s="339"/>
      <c r="G40" s="447"/>
      <c r="H40" s="355"/>
      <c r="I40" s="453" t="str">
        <f t="shared" si="1"/>
        <v/>
      </c>
    </row>
    <row r="41" ht="12" hidden="1" customHeight="1" spans="1:9">
      <c r="A41" s="338"/>
      <c r="B41" s="338"/>
      <c r="C41" s="321"/>
      <c r="D41" s="321"/>
      <c r="E41" s="321"/>
      <c r="F41" s="339"/>
      <c r="G41" s="447"/>
      <c r="H41" s="355"/>
      <c r="I41" s="453" t="str">
        <f t="shared" si="1"/>
        <v/>
      </c>
    </row>
    <row r="42" ht="12" hidden="1" customHeight="1" spans="1:9">
      <c r="A42" s="338"/>
      <c r="B42" s="338"/>
      <c r="C42" s="321"/>
      <c r="D42" s="321"/>
      <c r="E42" s="321"/>
      <c r="F42" s="339"/>
      <c r="G42" s="447"/>
      <c r="H42" s="355"/>
      <c r="I42" s="453" t="str">
        <f t="shared" si="1"/>
        <v/>
      </c>
    </row>
    <row r="43" ht="12" hidden="1" customHeight="1" spans="1:9">
      <c r="A43" s="338"/>
      <c r="B43" s="338"/>
      <c r="C43" s="321"/>
      <c r="D43" s="321"/>
      <c r="E43" s="321"/>
      <c r="F43" s="339"/>
      <c r="G43" s="447"/>
      <c r="H43" s="355"/>
      <c r="I43" s="453" t="str">
        <f t="shared" si="1"/>
        <v/>
      </c>
    </row>
    <row r="44" ht="12" hidden="1" customHeight="1" spans="1:9">
      <c r="A44" s="338"/>
      <c r="B44" s="338"/>
      <c r="C44" s="321"/>
      <c r="D44" s="321"/>
      <c r="E44" s="321"/>
      <c r="F44" s="339"/>
      <c r="G44" s="447"/>
      <c r="H44" s="355"/>
      <c r="I44" s="453" t="str">
        <f t="shared" si="1"/>
        <v/>
      </c>
    </row>
    <row r="45" ht="12" hidden="1" customHeight="1" spans="1:9">
      <c r="A45" s="338"/>
      <c r="B45" s="338"/>
      <c r="C45" s="321"/>
      <c r="D45" s="321"/>
      <c r="E45" s="321"/>
      <c r="F45" s="339"/>
      <c r="G45" s="447"/>
      <c r="H45" s="355"/>
      <c r="I45" s="453" t="str">
        <f t="shared" si="1"/>
        <v/>
      </c>
    </row>
    <row r="46" ht="12" hidden="1" customHeight="1" spans="1:9">
      <c r="A46" s="338"/>
      <c r="B46" s="448"/>
      <c r="C46" s="406"/>
      <c r="D46" s="356"/>
      <c r="E46" s="321"/>
      <c r="F46" s="339"/>
      <c r="G46" s="447"/>
      <c r="H46" s="355"/>
      <c r="I46" s="453" t="str">
        <f t="shared" si="1"/>
        <v/>
      </c>
    </row>
    <row r="47" ht="12" hidden="1" customHeight="1" spans="1:9">
      <c r="A47" s="338"/>
      <c r="B47" s="338"/>
      <c r="C47" s="321"/>
      <c r="D47" s="321"/>
      <c r="E47" s="321"/>
      <c r="F47" s="339"/>
      <c r="G47" s="447"/>
      <c r="H47" s="355"/>
      <c r="I47" s="453" t="str">
        <f t="shared" si="1"/>
        <v/>
      </c>
    </row>
    <row r="48" ht="12" hidden="1" customHeight="1" spans="1:9">
      <c r="A48" s="338"/>
      <c r="B48" s="330"/>
      <c r="C48" s="6"/>
      <c r="D48" s="321"/>
      <c r="E48" s="321"/>
      <c r="F48" s="339"/>
      <c r="G48" s="447"/>
      <c r="H48" s="355"/>
      <c r="I48" s="453" t="str">
        <f t="shared" si="1"/>
        <v/>
      </c>
    </row>
    <row r="49" ht="12" hidden="1" customHeight="1" spans="1:9">
      <c r="A49" s="338"/>
      <c r="B49" s="330"/>
      <c r="C49" s="6"/>
      <c r="D49" s="321"/>
      <c r="E49" s="321"/>
      <c r="F49" s="339"/>
      <c r="G49" s="447"/>
      <c r="H49" s="355"/>
      <c r="I49" s="453" t="str">
        <f t="shared" si="1"/>
        <v/>
      </c>
    </row>
    <row r="50" ht="12" hidden="1" customHeight="1" spans="1:9">
      <c r="A50" s="338"/>
      <c r="B50" s="330"/>
      <c r="C50" s="6"/>
      <c r="D50" s="321"/>
      <c r="E50" s="321"/>
      <c r="F50" s="339"/>
      <c r="G50" s="447"/>
      <c r="H50" s="355"/>
      <c r="I50" s="453" t="str">
        <f t="shared" si="1"/>
        <v/>
      </c>
    </row>
    <row r="51" ht="12" hidden="1" customHeight="1" spans="1:9">
      <c r="A51" s="338"/>
      <c r="B51" s="330"/>
      <c r="C51" s="6"/>
      <c r="D51" s="321"/>
      <c r="E51" s="321"/>
      <c r="F51" s="339"/>
      <c r="G51" s="447"/>
      <c r="H51" s="355"/>
      <c r="I51" s="453"/>
    </row>
    <row r="52" ht="12" hidden="1" customHeight="1" spans="1:9">
      <c r="A52" s="338"/>
      <c r="B52" s="330"/>
      <c r="C52" s="6"/>
      <c r="D52" s="321"/>
      <c r="E52" s="321"/>
      <c r="F52" s="339"/>
      <c r="G52" s="447"/>
      <c r="H52" s="355"/>
      <c r="I52" s="453"/>
    </row>
    <row r="53" ht="12" hidden="1" customHeight="1" spans="1:9">
      <c r="A53" s="338"/>
      <c r="B53" s="330"/>
      <c r="C53" s="6"/>
      <c r="D53" s="321"/>
      <c r="E53" s="321"/>
      <c r="F53" s="339"/>
      <c r="G53" s="447"/>
      <c r="H53" s="355"/>
      <c r="I53" s="453"/>
    </row>
    <row r="54" ht="12" hidden="1" customHeight="1" spans="1:9">
      <c r="A54" s="338"/>
      <c r="B54" s="330"/>
      <c r="C54" s="6"/>
      <c r="D54" s="321"/>
      <c r="E54" s="321"/>
      <c r="F54" s="339"/>
      <c r="G54" s="447"/>
      <c r="H54" s="355"/>
      <c r="I54" s="453"/>
    </row>
    <row r="55" ht="12" hidden="1" customHeight="1" spans="1:9">
      <c r="A55" s="338"/>
      <c r="B55" s="330"/>
      <c r="C55" s="6"/>
      <c r="D55" s="321"/>
      <c r="E55" s="321"/>
      <c r="F55" s="339"/>
      <c r="G55" s="447"/>
      <c r="H55" s="355"/>
      <c r="I55" s="453"/>
    </row>
    <row r="56" ht="12" hidden="1" customHeight="1" spans="1:9">
      <c r="A56" s="338"/>
      <c r="B56" s="330"/>
      <c r="C56" s="6"/>
      <c r="D56" s="321"/>
      <c r="E56" s="321"/>
      <c r="F56" s="339"/>
      <c r="G56" s="447"/>
      <c r="H56" s="355"/>
      <c r="I56" s="453"/>
    </row>
    <row r="57" ht="12" hidden="1" customHeight="1" spans="1:9">
      <c r="A57" s="338"/>
      <c r="B57" s="330"/>
      <c r="C57" s="6"/>
      <c r="D57" s="321"/>
      <c r="E57" s="321"/>
      <c r="F57" s="339"/>
      <c r="G57" s="447"/>
      <c r="H57" s="355"/>
      <c r="I57" s="453"/>
    </row>
    <row r="58" ht="12" hidden="1" customHeight="1" spans="1:9">
      <c r="A58" s="338"/>
      <c r="B58" s="330"/>
      <c r="C58" s="6"/>
      <c r="D58" s="321"/>
      <c r="E58" s="321"/>
      <c r="F58" s="339"/>
      <c r="G58" s="447"/>
      <c r="H58" s="355"/>
      <c r="I58" s="453"/>
    </row>
    <row r="59" ht="12" hidden="1" customHeight="1" spans="1:9">
      <c r="A59" s="338"/>
      <c r="B59" s="330"/>
      <c r="C59" s="6"/>
      <c r="D59" s="321"/>
      <c r="E59" s="321"/>
      <c r="F59" s="339"/>
      <c r="G59" s="447"/>
      <c r="H59" s="355"/>
      <c r="I59" s="453"/>
    </row>
    <row r="60" ht="12" customHeight="1" spans="1:9">
      <c r="A60" s="338"/>
      <c r="B60" s="330"/>
      <c r="C60" s="6"/>
      <c r="D60" s="321"/>
      <c r="E60" s="321"/>
      <c r="F60" s="339"/>
      <c r="G60" s="447"/>
      <c r="H60" s="355"/>
      <c r="I60" s="453"/>
    </row>
    <row r="61" ht="12" customHeight="1" spans="1:9">
      <c r="A61" s="338"/>
      <c r="B61" s="330"/>
      <c r="C61" s="6"/>
      <c r="D61" s="321"/>
      <c r="E61" s="321"/>
      <c r="F61" s="339"/>
      <c r="G61" s="447"/>
      <c r="H61" s="355"/>
      <c r="I61" s="453"/>
    </row>
    <row r="62" ht="12" customHeight="1" spans="1:9">
      <c r="A62" s="338"/>
      <c r="B62" s="330"/>
      <c r="C62" s="6"/>
      <c r="D62" s="321"/>
      <c r="E62" s="321"/>
      <c r="F62" s="339"/>
      <c r="G62" s="447"/>
      <c r="H62" s="355"/>
      <c r="I62" s="453"/>
    </row>
    <row r="63" ht="12" customHeight="1" spans="1:9">
      <c r="A63" s="338"/>
      <c r="B63" s="330"/>
      <c r="C63" s="6"/>
      <c r="D63" s="321"/>
      <c r="E63" s="321"/>
      <c r="F63" s="339"/>
      <c r="G63" s="447"/>
      <c r="H63" s="355"/>
      <c r="I63" s="453"/>
    </row>
    <row r="64" ht="12" customHeight="1" spans="1:9">
      <c r="A64" s="338"/>
      <c r="B64" s="330"/>
      <c r="C64" s="6"/>
      <c r="D64" s="321"/>
      <c r="E64" s="321"/>
      <c r="F64" s="339"/>
      <c r="G64" s="447"/>
      <c r="H64" s="355"/>
      <c r="I64" s="453"/>
    </row>
    <row r="65" ht="12" customHeight="1" spans="1:9">
      <c r="A65" s="338"/>
      <c r="B65" s="330"/>
      <c r="C65" s="6"/>
      <c r="D65" s="321"/>
      <c r="E65" s="321"/>
      <c r="F65" s="339"/>
      <c r="G65" s="447"/>
      <c r="H65" s="355"/>
      <c r="I65" s="453"/>
    </row>
    <row r="66" ht="12" customHeight="1" spans="1:9">
      <c r="A66" s="338"/>
      <c r="B66" s="330"/>
      <c r="C66" s="6"/>
      <c r="D66" s="321"/>
      <c r="E66" s="321"/>
      <c r="F66" s="339"/>
      <c r="G66" s="447"/>
      <c r="H66" s="355"/>
      <c r="I66" s="453"/>
    </row>
    <row r="67" ht="12" customHeight="1" spans="1:9">
      <c r="A67" s="338"/>
      <c r="B67" s="330"/>
      <c r="C67" s="6"/>
      <c r="D67" s="321"/>
      <c r="E67" s="321"/>
      <c r="F67" s="339"/>
      <c r="G67" s="447"/>
      <c r="H67" s="355"/>
      <c r="I67" s="453"/>
    </row>
    <row r="68" ht="12" customHeight="1" spans="1:9">
      <c r="A68" s="338"/>
      <c r="B68" s="330"/>
      <c r="C68" s="6"/>
      <c r="D68" s="321"/>
      <c r="E68" s="321"/>
      <c r="F68" s="339"/>
      <c r="G68" s="447"/>
      <c r="H68" s="355"/>
      <c r="I68" s="453"/>
    </row>
    <row r="69" ht="12" customHeight="1" spans="1:9">
      <c r="A69" s="338"/>
      <c r="B69" s="330"/>
      <c r="C69" s="6"/>
      <c r="D69" s="321"/>
      <c r="E69" s="321"/>
      <c r="F69" s="339"/>
      <c r="G69" s="447"/>
      <c r="H69" s="355"/>
      <c r="I69" s="453"/>
    </row>
    <row r="70" ht="12" customHeight="1" spans="1:9">
      <c r="A70" s="338"/>
      <c r="B70" s="330"/>
      <c r="C70" s="6"/>
      <c r="D70" s="321"/>
      <c r="E70" s="321"/>
      <c r="F70" s="339"/>
      <c r="G70" s="447"/>
      <c r="H70" s="355"/>
      <c r="I70" s="453"/>
    </row>
    <row r="71" ht="12" customHeight="1" spans="1:9">
      <c r="A71" s="338"/>
      <c r="B71" s="330"/>
      <c r="C71" s="6"/>
      <c r="D71" s="321"/>
      <c r="E71" s="321"/>
      <c r="F71" s="339"/>
      <c r="G71" s="447"/>
      <c r="H71" s="355"/>
      <c r="I71" s="453"/>
    </row>
    <row r="72" ht="12" customHeight="1" spans="1:9">
      <c r="A72" s="338"/>
      <c r="B72" s="330"/>
      <c r="C72" s="6"/>
      <c r="D72" s="321"/>
      <c r="E72" s="321"/>
      <c r="F72" s="339"/>
      <c r="G72" s="447"/>
      <c r="H72" s="355"/>
      <c r="I72" s="453"/>
    </row>
    <row r="73" ht="12" customHeight="1" spans="1:9">
      <c r="A73" s="338"/>
      <c r="B73" s="330"/>
      <c r="C73" s="6"/>
      <c r="D73" s="321"/>
      <c r="E73" s="321"/>
      <c r="F73" s="339"/>
      <c r="G73" s="447"/>
      <c r="H73" s="355"/>
      <c r="I73" s="453"/>
    </row>
    <row r="74" ht="12" customHeight="1" spans="1:9">
      <c r="A74" s="338"/>
      <c r="B74" s="330"/>
      <c r="C74" s="6"/>
      <c r="D74" s="321"/>
      <c r="E74" s="321"/>
      <c r="F74" s="339"/>
      <c r="G74" s="447"/>
      <c r="H74" s="355"/>
      <c r="I74" s="453"/>
    </row>
    <row r="75" ht="12" customHeight="1" spans="1:9">
      <c r="A75" s="338"/>
      <c r="B75" s="330"/>
      <c r="C75" s="6"/>
      <c r="D75" s="321"/>
      <c r="E75" s="321"/>
      <c r="F75" s="339"/>
      <c r="G75" s="447"/>
      <c r="H75" s="355"/>
      <c r="I75" s="453"/>
    </row>
    <row r="76" ht="12" customHeight="1" spans="1:9">
      <c r="A76" s="338"/>
      <c r="B76" s="330"/>
      <c r="C76" s="6"/>
      <c r="D76" s="321"/>
      <c r="E76" s="321"/>
      <c r="F76" s="339"/>
      <c r="G76" s="447"/>
      <c r="H76" s="355"/>
      <c r="I76" s="453"/>
    </row>
    <row r="77" ht="12" customHeight="1" spans="1:9">
      <c r="A77" s="338"/>
      <c r="B77" s="338"/>
      <c r="C77" s="321"/>
      <c r="D77" s="321"/>
      <c r="E77" s="321"/>
      <c r="F77" s="339"/>
      <c r="G77" s="447"/>
      <c r="H77" s="355"/>
      <c r="I77" s="453" t="str">
        <f t="shared" si="1"/>
        <v/>
      </c>
    </row>
    <row r="78" ht="12" customHeight="1" spans="1:9">
      <c r="A78" s="338"/>
      <c r="B78" s="338"/>
      <c r="C78" s="321"/>
      <c r="D78" s="321"/>
      <c r="E78" s="321"/>
      <c r="F78" s="339"/>
      <c r="G78" s="447"/>
      <c r="H78" s="355"/>
      <c r="I78" s="453" t="str">
        <f t="shared" si="1"/>
        <v/>
      </c>
    </row>
    <row r="79" ht="12" customHeight="1" spans="1:9">
      <c r="A79" s="338"/>
      <c r="B79" s="338"/>
      <c r="C79" s="321"/>
      <c r="D79" s="321"/>
      <c r="E79" s="321"/>
      <c r="F79" s="339"/>
      <c r="G79" s="447"/>
      <c r="H79" s="355"/>
      <c r="I79" s="453" t="str">
        <f t="shared" si="1"/>
        <v/>
      </c>
    </row>
    <row r="80" ht="12" customHeight="1" spans="1:9">
      <c r="A80" s="338"/>
      <c r="B80" s="338"/>
      <c r="C80" s="321"/>
      <c r="D80" s="321"/>
      <c r="E80" s="321"/>
      <c r="F80" s="339"/>
      <c r="G80" s="447"/>
      <c r="H80" s="355"/>
      <c r="I80" s="453" t="str">
        <f t="shared" si="1"/>
        <v/>
      </c>
    </row>
    <row r="81" ht="12" customHeight="1" spans="1:9">
      <c r="A81" s="365"/>
      <c r="B81" s="366"/>
      <c r="C81" s="366"/>
      <c r="D81" s="366"/>
      <c r="E81" s="366"/>
      <c r="F81" s="367"/>
      <c r="G81" s="454"/>
      <c r="H81" s="455"/>
      <c r="I81" s="459"/>
    </row>
    <row r="82" ht="12" customHeight="1" spans="1:9">
      <c r="A82" s="338"/>
      <c r="B82" s="6" t="s">
        <v>1336</v>
      </c>
      <c r="C82" s="321"/>
      <c r="D82" s="321"/>
      <c r="E82" s="321"/>
      <c r="F82" s="322"/>
      <c r="G82" s="438"/>
      <c r="H82" s="440"/>
      <c r="I82" s="460"/>
    </row>
    <row r="83" ht="12" customHeight="1" spans="1:9">
      <c r="A83" s="369"/>
      <c r="B83" s="370"/>
      <c r="C83" s="370"/>
      <c r="D83" s="370"/>
      <c r="E83" s="370"/>
      <c r="F83" s="371"/>
      <c r="G83" s="456"/>
      <c r="H83" s="457"/>
      <c r="I83" s="461"/>
    </row>
    <row r="84" ht="12" customHeight="1" spans="1:9">
      <c r="A84" s="321"/>
      <c r="B84" s="321"/>
      <c r="C84" s="321"/>
      <c r="D84" s="321"/>
      <c r="E84" s="321"/>
      <c r="F84" s="322"/>
      <c r="G84" s="438"/>
      <c r="H84" s="440"/>
      <c r="I84" s="462"/>
    </row>
    <row r="85" ht="12" customHeight="1" spans="1:9">
      <c r="A85" s="321"/>
      <c r="B85" s="321"/>
      <c r="C85" s="321"/>
      <c r="D85" s="321"/>
      <c r="E85" s="321"/>
      <c r="F85" s="322"/>
      <c r="G85" s="458"/>
      <c r="H85" s="373"/>
      <c r="I85" s="379"/>
    </row>
    <row r="86" spans="1:9">
      <c r="A86" s="321"/>
      <c r="B86" s="321"/>
      <c r="C86" s="321"/>
      <c r="D86" s="321"/>
      <c r="E86" s="321"/>
      <c r="F86" s="322"/>
      <c r="G86" s="458"/>
      <c r="H86" s="373"/>
      <c r="I86" s="379"/>
    </row>
    <row r="87" spans="1:9">
      <c r="A87" s="321"/>
      <c r="B87" s="321"/>
      <c r="C87" s="321"/>
      <c r="D87" s="321"/>
      <c r="E87" s="321"/>
      <c r="F87" s="322"/>
      <c r="G87" s="458"/>
      <c r="H87" s="373"/>
      <c r="I87" s="379"/>
    </row>
    <row r="88" spans="1:9">
      <c r="A88" s="321"/>
      <c r="B88" s="321"/>
      <c r="C88" s="321"/>
      <c r="D88" s="321"/>
      <c r="E88" s="321"/>
      <c r="F88" s="322"/>
      <c r="G88" s="458"/>
      <c r="H88" s="373"/>
      <c r="I88" s="379"/>
    </row>
    <row r="89" spans="1:9">
      <c r="A89" s="321"/>
      <c r="B89" s="321"/>
      <c r="C89" s="321"/>
      <c r="D89" s="321"/>
      <c r="E89" s="321"/>
      <c r="F89" s="322"/>
      <c r="G89" s="458"/>
      <c r="H89" s="373"/>
      <c r="I89" s="379"/>
    </row>
    <row r="90" spans="1:9">
      <c r="A90" s="321"/>
      <c r="B90" s="321"/>
      <c r="C90" s="321"/>
      <c r="D90" s="321"/>
      <c r="E90" s="321"/>
      <c r="F90" s="322"/>
      <c r="G90" s="458"/>
      <c r="H90" s="373"/>
      <c r="I90" s="379"/>
    </row>
    <row r="91" spans="1:9">
      <c r="A91" s="321"/>
      <c r="B91" s="321"/>
      <c r="C91" s="321"/>
      <c r="D91" s="321"/>
      <c r="E91" s="321"/>
      <c r="F91" s="322"/>
      <c r="G91" s="458"/>
      <c r="H91" s="373"/>
      <c r="I91" s="379"/>
    </row>
    <row r="92" spans="1:9">
      <c r="A92" s="321"/>
      <c r="B92" s="321"/>
      <c r="C92" s="321"/>
      <c r="D92" s="321"/>
      <c r="E92" s="321"/>
      <c r="F92" s="322"/>
      <c r="G92" s="458"/>
      <c r="H92" s="373"/>
      <c r="I92" s="379"/>
    </row>
    <row r="93" spans="1:9">
      <c r="A93" s="321"/>
      <c r="B93" s="321"/>
      <c r="C93" s="321"/>
      <c r="D93" s="321"/>
      <c r="E93" s="321"/>
      <c r="F93" s="322"/>
      <c r="G93" s="458"/>
      <c r="H93" s="373"/>
      <c r="I93" s="379"/>
    </row>
    <row r="94" spans="1:9">
      <c r="A94" s="321"/>
      <c r="B94" s="321"/>
      <c r="C94" s="321"/>
      <c r="D94" s="321"/>
      <c r="E94" s="321"/>
      <c r="F94" s="322"/>
      <c r="G94" s="458"/>
      <c r="H94" s="373"/>
      <c r="I94" s="379"/>
    </row>
    <row r="95" spans="1:9">
      <c r="A95" s="321"/>
      <c r="B95" s="321"/>
      <c r="C95" s="321"/>
      <c r="D95" s="321"/>
      <c r="E95" s="321"/>
      <c r="F95" s="322"/>
      <c r="G95" s="458"/>
      <c r="H95" s="373"/>
      <c r="I95" s="379"/>
    </row>
    <row r="96" spans="1:9">
      <c r="A96" s="321"/>
      <c r="B96" s="321"/>
      <c r="C96" s="321"/>
      <c r="D96" s="321"/>
      <c r="E96" s="321"/>
      <c r="F96" s="322"/>
      <c r="G96" s="458"/>
      <c r="H96" s="373"/>
      <c r="I96" s="379"/>
    </row>
    <row r="97" spans="1:9">
      <c r="A97" s="321"/>
      <c r="B97" s="321"/>
      <c r="C97" s="321"/>
      <c r="D97" s="321"/>
      <c r="E97" s="321"/>
      <c r="F97" s="322"/>
      <c r="G97" s="458"/>
      <c r="H97" s="373"/>
      <c r="I97" s="379"/>
    </row>
    <row r="98" spans="1:9">
      <c r="A98" s="321"/>
      <c r="B98" s="321"/>
      <c r="C98" s="321"/>
      <c r="D98" s="321"/>
      <c r="E98" s="321"/>
      <c r="F98" s="322"/>
      <c r="G98" s="458"/>
      <c r="H98" s="373"/>
      <c r="I98" s="379"/>
    </row>
    <row r="99" spans="1:9">
      <c r="A99" s="321"/>
      <c r="B99" s="321"/>
      <c r="C99" s="321"/>
      <c r="D99" s="321"/>
      <c r="E99" s="321"/>
      <c r="F99" s="322"/>
      <c r="G99" s="458"/>
      <c r="H99" s="373"/>
      <c r="I99" s="379"/>
    </row>
    <row r="100" spans="1:9">
      <c r="A100" s="321"/>
      <c r="B100" s="321"/>
      <c r="C100" s="321"/>
      <c r="D100" s="321"/>
      <c r="E100" s="321"/>
      <c r="F100" s="322"/>
      <c r="G100" s="458"/>
      <c r="H100" s="373"/>
      <c r="I100" s="379"/>
    </row>
    <row r="101" spans="1:9">
      <c r="A101" s="321"/>
      <c r="B101" s="321"/>
      <c r="C101" s="321"/>
      <c r="D101" s="321"/>
      <c r="E101" s="321"/>
      <c r="F101" s="322"/>
      <c r="G101" s="458"/>
      <c r="H101" s="373"/>
      <c r="I101" s="379"/>
    </row>
    <row r="102" spans="1:9">
      <c r="A102" s="321"/>
      <c r="B102" s="321"/>
      <c r="C102" s="321"/>
      <c r="D102" s="321"/>
      <c r="E102" s="321"/>
      <c r="F102" s="322"/>
      <c r="G102" s="458"/>
      <c r="H102" s="373"/>
      <c r="I102" s="379"/>
    </row>
    <row r="103" spans="1:9">
      <c r="A103" s="321"/>
      <c r="B103" s="321"/>
      <c r="C103" s="321"/>
      <c r="D103" s="321"/>
      <c r="E103" s="321"/>
      <c r="F103" s="322"/>
      <c r="G103" s="458"/>
      <c r="H103" s="373"/>
      <c r="I103" s="379"/>
    </row>
    <row r="104" spans="1:9">
      <c r="A104" s="321"/>
      <c r="B104" s="321"/>
      <c r="C104" s="321"/>
      <c r="D104" s="321"/>
      <c r="E104" s="321"/>
      <c r="F104" s="322"/>
      <c r="G104" s="458"/>
      <c r="H104" s="373"/>
      <c r="I104" s="379"/>
    </row>
    <row r="105" spans="1:9">
      <c r="A105" s="321"/>
      <c r="B105" s="321"/>
      <c r="C105" s="321"/>
      <c r="D105" s="321"/>
      <c r="E105" s="321"/>
      <c r="F105" s="322"/>
      <c r="G105" s="458"/>
      <c r="H105" s="373"/>
      <c r="I105" s="379"/>
    </row>
    <row r="106" spans="1:9">
      <c r="A106" s="321"/>
      <c r="B106" s="321"/>
      <c r="C106" s="321"/>
      <c r="D106" s="321"/>
      <c r="E106" s="321"/>
      <c r="F106" s="322"/>
      <c r="G106" s="458"/>
      <c r="H106" s="373"/>
      <c r="I106" s="379"/>
    </row>
    <row r="107" spans="1:9">
      <c r="A107" s="321"/>
      <c r="B107" s="321"/>
      <c r="C107" s="321"/>
      <c r="D107" s="321"/>
      <c r="E107" s="321"/>
      <c r="F107" s="322"/>
      <c r="G107" s="458"/>
      <c r="H107" s="373"/>
      <c r="I107" s="379"/>
    </row>
    <row r="108" spans="1:9">
      <c r="A108" s="321"/>
      <c r="B108" s="321"/>
      <c r="C108" s="321"/>
      <c r="D108" s="321"/>
      <c r="E108" s="321"/>
      <c r="F108" s="322"/>
      <c r="G108" s="458"/>
      <c r="H108" s="373"/>
      <c r="I108" s="379"/>
    </row>
    <row r="109" spans="1:9">
      <c r="A109" s="321"/>
      <c r="B109" s="321"/>
      <c r="C109" s="321"/>
      <c r="D109" s="321"/>
      <c r="E109" s="321"/>
      <c r="F109" s="322"/>
      <c r="G109" s="458"/>
      <c r="H109" s="373"/>
      <c r="I109" s="379"/>
    </row>
    <row r="110" spans="1:9">
      <c r="A110" s="321"/>
      <c r="B110" s="321"/>
      <c r="C110" s="321"/>
      <c r="D110" s="321"/>
      <c r="E110" s="321"/>
      <c r="F110" s="322"/>
      <c r="G110" s="458"/>
      <c r="H110" s="373"/>
      <c r="I110" s="379"/>
    </row>
    <row r="111" spans="1:9">
      <c r="A111" s="321"/>
      <c r="B111" s="321"/>
      <c r="C111" s="321"/>
      <c r="D111" s="321"/>
      <c r="E111" s="321"/>
      <c r="F111" s="322"/>
      <c r="G111" s="458"/>
      <c r="H111" s="373"/>
      <c r="I111" s="379"/>
    </row>
    <row r="112" spans="1:9">
      <c r="A112" s="321"/>
      <c r="B112" s="321"/>
      <c r="C112" s="321"/>
      <c r="D112" s="321"/>
      <c r="E112" s="321"/>
      <c r="F112" s="322"/>
      <c r="G112" s="458"/>
      <c r="H112" s="373"/>
      <c r="I112" s="379"/>
    </row>
    <row r="113" spans="1:9">
      <c r="A113" s="321"/>
      <c r="B113" s="321"/>
      <c r="C113" s="321"/>
      <c r="D113" s="321"/>
      <c r="E113" s="321"/>
      <c r="F113" s="322"/>
      <c r="G113" s="458"/>
      <c r="H113" s="373"/>
      <c r="I113" s="379"/>
    </row>
    <row r="114" spans="1:9">
      <c r="A114" s="321"/>
      <c r="B114" s="321"/>
      <c r="C114" s="321"/>
      <c r="D114" s="321"/>
      <c r="E114" s="321"/>
      <c r="F114" s="322"/>
      <c r="G114" s="458"/>
      <c r="H114" s="373"/>
      <c r="I114" s="379"/>
    </row>
    <row r="115" spans="1:9">
      <c r="A115" s="321"/>
      <c r="B115" s="321"/>
      <c r="C115" s="321"/>
      <c r="D115" s="321"/>
      <c r="E115" s="321"/>
      <c r="F115" s="322"/>
      <c r="G115" s="458"/>
      <c r="H115" s="373"/>
      <c r="I115" s="379"/>
    </row>
    <row r="116" spans="1:9">
      <c r="A116" s="321"/>
      <c r="B116" s="321"/>
      <c r="C116" s="321"/>
      <c r="D116" s="321"/>
      <c r="E116" s="321"/>
      <c r="F116" s="322"/>
      <c r="G116" s="458"/>
      <c r="H116" s="373"/>
      <c r="I116" s="379"/>
    </row>
    <row r="117" spans="1:9">
      <c r="A117" s="321"/>
      <c r="B117" s="321"/>
      <c r="C117" s="321"/>
      <c r="D117" s="321"/>
      <c r="E117" s="321"/>
      <c r="F117" s="322"/>
      <c r="G117" s="458"/>
      <c r="H117" s="373"/>
      <c r="I117" s="379"/>
    </row>
    <row r="118" spans="1:9">
      <c r="A118" s="321"/>
      <c r="B118" s="321"/>
      <c r="C118" s="321"/>
      <c r="D118" s="321"/>
      <c r="E118" s="321"/>
      <c r="F118" s="322"/>
      <c r="G118" s="458"/>
      <c r="H118" s="373"/>
      <c r="I118" s="379"/>
    </row>
    <row r="119" spans="1:9">
      <c r="A119" s="321"/>
      <c r="B119" s="321"/>
      <c r="C119" s="321"/>
      <c r="D119" s="321"/>
      <c r="E119" s="321"/>
      <c r="F119" s="322"/>
      <c r="G119" s="458"/>
      <c r="H119" s="373"/>
      <c r="I119" s="379"/>
    </row>
    <row r="120" spans="1:9">
      <c r="A120" s="321"/>
      <c r="B120" s="321"/>
      <c r="C120" s="321"/>
      <c r="D120" s="321"/>
      <c r="E120" s="321"/>
      <c r="F120" s="322"/>
      <c r="G120" s="458"/>
      <c r="H120" s="373"/>
      <c r="I120" s="379"/>
    </row>
    <row r="121" spans="1:9">
      <c r="A121" s="321"/>
      <c r="B121" s="321"/>
      <c r="C121" s="321"/>
      <c r="D121" s="321"/>
      <c r="E121" s="321"/>
      <c r="F121" s="322"/>
      <c r="G121" s="458"/>
      <c r="H121" s="373"/>
      <c r="I121" s="379"/>
    </row>
    <row r="122" spans="1:9">
      <c r="A122" s="321"/>
      <c r="B122" s="321"/>
      <c r="C122" s="321"/>
      <c r="D122" s="321"/>
      <c r="E122" s="321"/>
      <c r="F122" s="322"/>
      <c r="G122" s="458"/>
      <c r="H122" s="373"/>
      <c r="I122" s="379"/>
    </row>
    <row r="123" spans="1:9">
      <c r="A123" s="321"/>
      <c r="B123" s="321"/>
      <c r="C123" s="321"/>
      <c r="D123" s="321"/>
      <c r="E123" s="321"/>
      <c r="F123" s="322"/>
      <c r="G123" s="458"/>
      <c r="H123" s="373"/>
      <c r="I123" s="379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scale="75" fitToHeight="0" orientation="portrait" horizontalDpi="300" verticalDpi="300"/>
  <headerFooter alignWithMargins="0">
    <oddHeader>&amp;L&amp;P/&amp;N&amp;RJW14463
HALFWAY HOUSE WATER UPGRADE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307"/>
  <sheetViews>
    <sheetView view="pageBreakPreview" zoomScaleNormal="100" workbookViewId="0">
      <selection activeCell="L22" sqref="L22"/>
    </sheetView>
  </sheetViews>
  <sheetFormatPr defaultColWidth="9" defaultRowHeight="13.2"/>
  <cols>
    <col min="1" max="1" width="10.6666666666667" style="319" customWidth="1"/>
    <col min="2" max="2" width="6.66666666666667" style="319" customWidth="1"/>
    <col min="3" max="4" width="3.66666666666667" style="319" customWidth="1"/>
    <col min="5" max="5" width="38.1111111111111" style="319" customWidth="1"/>
    <col min="6" max="6" width="8.66666666666667" style="319" customWidth="1"/>
    <col min="7" max="7" width="11" style="383" customWidth="1"/>
    <col min="8" max="8" width="12.8888888888889" style="319" customWidth="1"/>
    <col min="9" max="9" width="19.5555555555556" style="320" customWidth="1"/>
    <col min="10" max="254" width="9.11111111111111" style="319"/>
    <col min="255" max="255" width="6.33333333333333" style="319" customWidth="1"/>
    <col min="256" max="257" width="3.66666666666667" style="319" customWidth="1"/>
    <col min="258" max="258" width="29.6666666666667" style="319" customWidth="1"/>
    <col min="259" max="259" width="6.33333333333333" style="319" customWidth="1"/>
    <col min="260" max="260" width="7.33333333333333" style="319" customWidth="1"/>
    <col min="261" max="261" width="9.55555555555556" style="319" customWidth="1"/>
    <col min="262" max="262" width="9.11111111111111" style="319" customWidth="1"/>
    <col min="263" max="263" width="9.66666666666667" style="319" customWidth="1"/>
    <col min="264" max="265" width="14.1111111111111" style="319" customWidth="1"/>
    <col min="266" max="510" width="9.11111111111111" style="319"/>
    <col min="511" max="511" width="6.33333333333333" style="319" customWidth="1"/>
    <col min="512" max="513" width="3.66666666666667" style="319" customWidth="1"/>
    <col min="514" max="514" width="29.6666666666667" style="319" customWidth="1"/>
    <col min="515" max="515" width="6.33333333333333" style="319" customWidth="1"/>
    <col min="516" max="516" width="7.33333333333333" style="319" customWidth="1"/>
    <col min="517" max="517" width="9.55555555555556" style="319" customWidth="1"/>
    <col min="518" max="518" width="9.11111111111111" style="319" customWidth="1"/>
    <col min="519" max="519" width="9.66666666666667" style="319" customWidth="1"/>
    <col min="520" max="521" width="14.1111111111111" style="319" customWidth="1"/>
    <col min="522" max="766" width="9.11111111111111" style="319"/>
    <col min="767" max="767" width="6.33333333333333" style="319" customWidth="1"/>
    <col min="768" max="769" width="3.66666666666667" style="319" customWidth="1"/>
    <col min="770" max="770" width="29.6666666666667" style="319" customWidth="1"/>
    <col min="771" max="771" width="6.33333333333333" style="319" customWidth="1"/>
    <col min="772" max="772" width="7.33333333333333" style="319" customWidth="1"/>
    <col min="773" max="773" width="9.55555555555556" style="319" customWidth="1"/>
    <col min="774" max="774" width="9.11111111111111" style="319" customWidth="1"/>
    <col min="775" max="775" width="9.66666666666667" style="319" customWidth="1"/>
    <col min="776" max="777" width="14.1111111111111" style="319" customWidth="1"/>
    <col min="778" max="1022" width="9.11111111111111" style="319"/>
    <col min="1023" max="1023" width="6.33333333333333" style="319" customWidth="1"/>
    <col min="1024" max="1025" width="3.66666666666667" style="319" customWidth="1"/>
    <col min="1026" max="1026" width="29.6666666666667" style="319" customWidth="1"/>
    <col min="1027" max="1027" width="6.33333333333333" style="319" customWidth="1"/>
    <col min="1028" max="1028" width="7.33333333333333" style="319" customWidth="1"/>
    <col min="1029" max="1029" width="9.55555555555556" style="319" customWidth="1"/>
    <col min="1030" max="1030" width="9.11111111111111" style="319" customWidth="1"/>
    <col min="1031" max="1031" width="9.66666666666667" style="319" customWidth="1"/>
    <col min="1032" max="1033" width="14.1111111111111" style="319" customWidth="1"/>
    <col min="1034" max="1278" width="9.11111111111111" style="319"/>
    <col min="1279" max="1279" width="6.33333333333333" style="319" customWidth="1"/>
    <col min="1280" max="1281" width="3.66666666666667" style="319" customWidth="1"/>
    <col min="1282" max="1282" width="29.6666666666667" style="319" customWidth="1"/>
    <col min="1283" max="1283" width="6.33333333333333" style="319" customWidth="1"/>
    <col min="1284" max="1284" width="7.33333333333333" style="319" customWidth="1"/>
    <col min="1285" max="1285" width="9.55555555555556" style="319" customWidth="1"/>
    <col min="1286" max="1286" width="9.11111111111111" style="319" customWidth="1"/>
    <col min="1287" max="1287" width="9.66666666666667" style="319" customWidth="1"/>
    <col min="1288" max="1289" width="14.1111111111111" style="319" customWidth="1"/>
    <col min="1290" max="1534" width="9.11111111111111" style="319"/>
    <col min="1535" max="1535" width="6.33333333333333" style="319" customWidth="1"/>
    <col min="1536" max="1537" width="3.66666666666667" style="319" customWidth="1"/>
    <col min="1538" max="1538" width="29.6666666666667" style="319" customWidth="1"/>
    <col min="1539" max="1539" width="6.33333333333333" style="319" customWidth="1"/>
    <col min="1540" max="1540" width="7.33333333333333" style="319" customWidth="1"/>
    <col min="1541" max="1541" width="9.55555555555556" style="319" customWidth="1"/>
    <col min="1542" max="1542" width="9.11111111111111" style="319" customWidth="1"/>
    <col min="1543" max="1543" width="9.66666666666667" style="319" customWidth="1"/>
    <col min="1544" max="1545" width="14.1111111111111" style="319" customWidth="1"/>
    <col min="1546" max="1790" width="9.11111111111111" style="319"/>
    <col min="1791" max="1791" width="6.33333333333333" style="319" customWidth="1"/>
    <col min="1792" max="1793" width="3.66666666666667" style="319" customWidth="1"/>
    <col min="1794" max="1794" width="29.6666666666667" style="319" customWidth="1"/>
    <col min="1795" max="1795" width="6.33333333333333" style="319" customWidth="1"/>
    <col min="1796" max="1796" width="7.33333333333333" style="319" customWidth="1"/>
    <col min="1797" max="1797" width="9.55555555555556" style="319" customWidth="1"/>
    <col min="1798" max="1798" width="9.11111111111111" style="319" customWidth="1"/>
    <col min="1799" max="1799" width="9.66666666666667" style="319" customWidth="1"/>
    <col min="1800" max="1801" width="14.1111111111111" style="319" customWidth="1"/>
    <col min="1802" max="2046" width="9.11111111111111" style="319"/>
    <col min="2047" max="2047" width="6.33333333333333" style="319" customWidth="1"/>
    <col min="2048" max="2049" width="3.66666666666667" style="319" customWidth="1"/>
    <col min="2050" max="2050" width="29.6666666666667" style="319" customWidth="1"/>
    <col min="2051" max="2051" width="6.33333333333333" style="319" customWidth="1"/>
    <col min="2052" max="2052" width="7.33333333333333" style="319" customWidth="1"/>
    <col min="2053" max="2053" width="9.55555555555556" style="319" customWidth="1"/>
    <col min="2054" max="2054" width="9.11111111111111" style="319" customWidth="1"/>
    <col min="2055" max="2055" width="9.66666666666667" style="319" customWidth="1"/>
    <col min="2056" max="2057" width="14.1111111111111" style="319" customWidth="1"/>
    <col min="2058" max="2302" width="9.11111111111111" style="319"/>
    <col min="2303" max="2303" width="6.33333333333333" style="319" customWidth="1"/>
    <col min="2304" max="2305" width="3.66666666666667" style="319" customWidth="1"/>
    <col min="2306" max="2306" width="29.6666666666667" style="319" customWidth="1"/>
    <col min="2307" max="2307" width="6.33333333333333" style="319" customWidth="1"/>
    <col min="2308" max="2308" width="7.33333333333333" style="319" customWidth="1"/>
    <col min="2309" max="2309" width="9.55555555555556" style="319" customWidth="1"/>
    <col min="2310" max="2310" width="9.11111111111111" style="319" customWidth="1"/>
    <col min="2311" max="2311" width="9.66666666666667" style="319" customWidth="1"/>
    <col min="2312" max="2313" width="14.1111111111111" style="319" customWidth="1"/>
    <col min="2314" max="2558" width="9.11111111111111" style="319"/>
    <col min="2559" max="2559" width="6.33333333333333" style="319" customWidth="1"/>
    <col min="2560" max="2561" width="3.66666666666667" style="319" customWidth="1"/>
    <col min="2562" max="2562" width="29.6666666666667" style="319" customWidth="1"/>
    <col min="2563" max="2563" width="6.33333333333333" style="319" customWidth="1"/>
    <col min="2564" max="2564" width="7.33333333333333" style="319" customWidth="1"/>
    <col min="2565" max="2565" width="9.55555555555556" style="319" customWidth="1"/>
    <col min="2566" max="2566" width="9.11111111111111" style="319" customWidth="1"/>
    <col min="2567" max="2567" width="9.66666666666667" style="319" customWidth="1"/>
    <col min="2568" max="2569" width="14.1111111111111" style="319" customWidth="1"/>
    <col min="2570" max="2814" width="9.11111111111111" style="319"/>
    <col min="2815" max="2815" width="6.33333333333333" style="319" customWidth="1"/>
    <col min="2816" max="2817" width="3.66666666666667" style="319" customWidth="1"/>
    <col min="2818" max="2818" width="29.6666666666667" style="319" customWidth="1"/>
    <col min="2819" max="2819" width="6.33333333333333" style="319" customWidth="1"/>
    <col min="2820" max="2820" width="7.33333333333333" style="319" customWidth="1"/>
    <col min="2821" max="2821" width="9.55555555555556" style="319" customWidth="1"/>
    <col min="2822" max="2822" width="9.11111111111111" style="319" customWidth="1"/>
    <col min="2823" max="2823" width="9.66666666666667" style="319" customWidth="1"/>
    <col min="2824" max="2825" width="14.1111111111111" style="319" customWidth="1"/>
    <col min="2826" max="3070" width="9.11111111111111" style="319"/>
    <col min="3071" max="3071" width="6.33333333333333" style="319" customWidth="1"/>
    <col min="3072" max="3073" width="3.66666666666667" style="319" customWidth="1"/>
    <col min="3074" max="3074" width="29.6666666666667" style="319" customWidth="1"/>
    <col min="3075" max="3075" width="6.33333333333333" style="319" customWidth="1"/>
    <col min="3076" max="3076" width="7.33333333333333" style="319" customWidth="1"/>
    <col min="3077" max="3077" width="9.55555555555556" style="319" customWidth="1"/>
    <col min="3078" max="3078" width="9.11111111111111" style="319" customWidth="1"/>
    <col min="3079" max="3079" width="9.66666666666667" style="319" customWidth="1"/>
    <col min="3080" max="3081" width="14.1111111111111" style="319" customWidth="1"/>
    <col min="3082" max="3326" width="9.11111111111111" style="319"/>
    <col min="3327" max="3327" width="6.33333333333333" style="319" customWidth="1"/>
    <col min="3328" max="3329" width="3.66666666666667" style="319" customWidth="1"/>
    <col min="3330" max="3330" width="29.6666666666667" style="319" customWidth="1"/>
    <col min="3331" max="3331" width="6.33333333333333" style="319" customWidth="1"/>
    <col min="3332" max="3332" width="7.33333333333333" style="319" customWidth="1"/>
    <col min="3333" max="3333" width="9.55555555555556" style="319" customWidth="1"/>
    <col min="3334" max="3334" width="9.11111111111111" style="319" customWidth="1"/>
    <col min="3335" max="3335" width="9.66666666666667" style="319" customWidth="1"/>
    <col min="3336" max="3337" width="14.1111111111111" style="319" customWidth="1"/>
    <col min="3338" max="3582" width="9.11111111111111" style="319"/>
    <col min="3583" max="3583" width="6.33333333333333" style="319" customWidth="1"/>
    <col min="3584" max="3585" width="3.66666666666667" style="319" customWidth="1"/>
    <col min="3586" max="3586" width="29.6666666666667" style="319" customWidth="1"/>
    <col min="3587" max="3587" width="6.33333333333333" style="319" customWidth="1"/>
    <col min="3588" max="3588" width="7.33333333333333" style="319" customWidth="1"/>
    <col min="3589" max="3589" width="9.55555555555556" style="319" customWidth="1"/>
    <col min="3590" max="3590" width="9.11111111111111" style="319" customWidth="1"/>
    <col min="3591" max="3591" width="9.66666666666667" style="319" customWidth="1"/>
    <col min="3592" max="3593" width="14.1111111111111" style="319" customWidth="1"/>
    <col min="3594" max="3838" width="9.11111111111111" style="319"/>
    <col min="3839" max="3839" width="6.33333333333333" style="319" customWidth="1"/>
    <col min="3840" max="3841" width="3.66666666666667" style="319" customWidth="1"/>
    <col min="3842" max="3842" width="29.6666666666667" style="319" customWidth="1"/>
    <col min="3843" max="3843" width="6.33333333333333" style="319" customWidth="1"/>
    <col min="3844" max="3844" width="7.33333333333333" style="319" customWidth="1"/>
    <col min="3845" max="3845" width="9.55555555555556" style="319" customWidth="1"/>
    <col min="3846" max="3846" width="9.11111111111111" style="319" customWidth="1"/>
    <col min="3847" max="3847" width="9.66666666666667" style="319" customWidth="1"/>
    <col min="3848" max="3849" width="14.1111111111111" style="319" customWidth="1"/>
    <col min="3850" max="4094" width="9.11111111111111" style="319"/>
    <col min="4095" max="4095" width="6.33333333333333" style="319" customWidth="1"/>
    <col min="4096" max="4097" width="3.66666666666667" style="319" customWidth="1"/>
    <col min="4098" max="4098" width="29.6666666666667" style="319" customWidth="1"/>
    <col min="4099" max="4099" width="6.33333333333333" style="319" customWidth="1"/>
    <col min="4100" max="4100" width="7.33333333333333" style="319" customWidth="1"/>
    <col min="4101" max="4101" width="9.55555555555556" style="319" customWidth="1"/>
    <col min="4102" max="4102" width="9.11111111111111" style="319" customWidth="1"/>
    <col min="4103" max="4103" width="9.66666666666667" style="319" customWidth="1"/>
    <col min="4104" max="4105" width="14.1111111111111" style="319" customWidth="1"/>
    <col min="4106" max="4350" width="9.11111111111111" style="319"/>
    <col min="4351" max="4351" width="6.33333333333333" style="319" customWidth="1"/>
    <col min="4352" max="4353" width="3.66666666666667" style="319" customWidth="1"/>
    <col min="4354" max="4354" width="29.6666666666667" style="319" customWidth="1"/>
    <col min="4355" max="4355" width="6.33333333333333" style="319" customWidth="1"/>
    <col min="4356" max="4356" width="7.33333333333333" style="319" customWidth="1"/>
    <col min="4357" max="4357" width="9.55555555555556" style="319" customWidth="1"/>
    <col min="4358" max="4358" width="9.11111111111111" style="319" customWidth="1"/>
    <col min="4359" max="4359" width="9.66666666666667" style="319" customWidth="1"/>
    <col min="4360" max="4361" width="14.1111111111111" style="319" customWidth="1"/>
    <col min="4362" max="4606" width="9.11111111111111" style="319"/>
    <col min="4607" max="4607" width="6.33333333333333" style="319" customWidth="1"/>
    <col min="4608" max="4609" width="3.66666666666667" style="319" customWidth="1"/>
    <col min="4610" max="4610" width="29.6666666666667" style="319" customWidth="1"/>
    <col min="4611" max="4611" width="6.33333333333333" style="319" customWidth="1"/>
    <col min="4612" max="4612" width="7.33333333333333" style="319" customWidth="1"/>
    <col min="4613" max="4613" width="9.55555555555556" style="319" customWidth="1"/>
    <col min="4614" max="4614" width="9.11111111111111" style="319" customWidth="1"/>
    <col min="4615" max="4615" width="9.66666666666667" style="319" customWidth="1"/>
    <col min="4616" max="4617" width="14.1111111111111" style="319" customWidth="1"/>
    <col min="4618" max="4862" width="9.11111111111111" style="319"/>
    <col min="4863" max="4863" width="6.33333333333333" style="319" customWidth="1"/>
    <col min="4864" max="4865" width="3.66666666666667" style="319" customWidth="1"/>
    <col min="4866" max="4866" width="29.6666666666667" style="319" customWidth="1"/>
    <col min="4867" max="4867" width="6.33333333333333" style="319" customWidth="1"/>
    <col min="4868" max="4868" width="7.33333333333333" style="319" customWidth="1"/>
    <col min="4869" max="4869" width="9.55555555555556" style="319" customWidth="1"/>
    <col min="4870" max="4870" width="9.11111111111111" style="319" customWidth="1"/>
    <col min="4871" max="4871" width="9.66666666666667" style="319" customWidth="1"/>
    <col min="4872" max="4873" width="14.1111111111111" style="319" customWidth="1"/>
    <col min="4874" max="5118" width="9.11111111111111" style="319"/>
    <col min="5119" max="5119" width="6.33333333333333" style="319" customWidth="1"/>
    <col min="5120" max="5121" width="3.66666666666667" style="319" customWidth="1"/>
    <col min="5122" max="5122" width="29.6666666666667" style="319" customWidth="1"/>
    <col min="5123" max="5123" width="6.33333333333333" style="319" customWidth="1"/>
    <col min="5124" max="5124" width="7.33333333333333" style="319" customWidth="1"/>
    <col min="5125" max="5125" width="9.55555555555556" style="319" customWidth="1"/>
    <col min="5126" max="5126" width="9.11111111111111" style="319" customWidth="1"/>
    <col min="5127" max="5127" width="9.66666666666667" style="319" customWidth="1"/>
    <col min="5128" max="5129" width="14.1111111111111" style="319" customWidth="1"/>
    <col min="5130" max="5374" width="9.11111111111111" style="319"/>
    <col min="5375" max="5375" width="6.33333333333333" style="319" customWidth="1"/>
    <col min="5376" max="5377" width="3.66666666666667" style="319" customWidth="1"/>
    <col min="5378" max="5378" width="29.6666666666667" style="319" customWidth="1"/>
    <col min="5379" max="5379" width="6.33333333333333" style="319" customWidth="1"/>
    <col min="5380" max="5380" width="7.33333333333333" style="319" customWidth="1"/>
    <col min="5381" max="5381" width="9.55555555555556" style="319" customWidth="1"/>
    <col min="5382" max="5382" width="9.11111111111111" style="319" customWidth="1"/>
    <col min="5383" max="5383" width="9.66666666666667" style="319" customWidth="1"/>
    <col min="5384" max="5385" width="14.1111111111111" style="319" customWidth="1"/>
    <col min="5386" max="5630" width="9.11111111111111" style="319"/>
    <col min="5631" max="5631" width="6.33333333333333" style="319" customWidth="1"/>
    <col min="5632" max="5633" width="3.66666666666667" style="319" customWidth="1"/>
    <col min="5634" max="5634" width="29.6666666666667" style="319" customWidth="1"/>
    <col min="5635" max="5635" width="6.33333333333333" style="319" customWidth="1"/>
    <col min="5636" max="5636" width="7.33333333333333" style="319" customWidth="1"/>
    <col min="5637" max="5637" width="9.55555555555556" style="319" customWidth="1"/>
    <col min="5638" max="5638" width="9.11111111111111" style="319" customWidth="1"/>
    <col min="5639" max="5639" width="9.66666666666667" style="319" customWidth="1"/>
    <col min="5640" max="5641" width="14.1111111111111" style="319" customWidth="1"/>
    <col min="5642" max="5886" width="9.11111111111111" style="319"/>
    <col min="5887" max="5887" width="6.33333333333333" style="319" customWidth="1"/>
    <col min="5888" max="5889" width="3.66666666666667" style="319" customWidth="1"/>
    <col min="5890" max="5890" width="29.6666666666667" style="319" customWidth="1"/>
    <col min="5891" max="5891" width="6.33333333333333" style="319" customWidth="1"/>
    <col min="5892" max="5892" width="7.33333333333333" style="319" customWidth="1"/>
    <col min="5893" max="5893" width="9.55555555555556" style="319" customWidth="1"/>
    <col min="5894" max="5894" width="9.11111111111111" style="319" customWidth="1"/>
    <col min="5895" max="5895" width="9.66666666666667" style="319" customWidth="1"/>
    <col min="5896" max="5897" width="14.1111111111111" style="319" customWidth="1"/>
    <col min="5898" max="6142" width="9.11111111111111" style="319"/>
    <col min="6143" max="6143" width="6.33333333333333" style="319" customWidth="1"/>
    <col min="6144" max="6145" width="3.66666666666667" style="319" customWidth="1"/>
    <col min="6146" max="6146" width="29.6666666666667" style="319" customWidth="1"/>
    <col min="6147" max="6147" width="6.33333333333333" style="319" customWidth="1"/>
    <col min="6148" max="6148" width="7.33333333333333" style="319" customWidth="1"/>
    <col min="6149" max="6149" width="9.55555555555556" style="319" customWidth="1"/>
    <col min="6150" max="6150" width="9.11111111111111" style="319" customWidth="1"/>
    <col min="6151" max="6151" width="9.66666666666667" style="319" customWidth="1"/>
    <col min="6152" max="6153" width="14.1111111111111" style="319" customWidth="1"/>
    <col min="6154" max="6398" width="9.11111111111111" style="319"/>
    <col min="6399" max="6399" width="6.33333333333333" style="319" customWidth="1"/>
    <col min="6400" max="6401" width="3.66666666666667" style="319" customWidth="1"/>
    <col min="6402" max="6402" width="29.6666666666667" style="319" customWidth="1"/>
    <col min="6403" max="6403" width="6.33333333333333" style="319" customWidth="1"/>
    <col min="6404" max="6404" width="7.33333333333333" style="319" customWidth="1"/>
    <col min="6405" max="6405" width="9.55555555555556" style="319" customWidth="1"/>
    <col min="6406" max="6406" width="9.11111111111111" style="319" customWidth="1"/>
    <col min="6407" max="6407" width="9.66666666666667" style="319" customWidth="1"/>
    <col min="6408" max="6409" width="14.1111111111111" style="319" customWidth="1"/>
    <col min="6410" max="6654" width="9.11111111111111" style="319"/>
    <col min="6655" max="6655" width="6.33333333333333" style="319" customWidth="1"/>
    <col min="6656" max="6657" width="3.66666666666667" style="319" customWidth="1"/>
    <col min="6658" max="6658" width="29.6666666666667" style="319" customWidth="1"/>
    <col min="6659" max="6659" width="6.33333333333333" style="319" customWidth="1"/>
    <col min="6660" max="6660" width="7.33333333333333" style="319" customWidth="1"/>
    <col min="6661" max="6661" width="9.55555555555556" style="319" customWidth="1"/>
    <col min="6662" max="6662" width="9.11111111111111" style="319" customWidth="1"/>
    <col min="6663" max="6663" width="9.66666666666667" style="319" customWidth="1"/>
    <col min="6664" max="6665" width="14.1111111111111" style="319" customWidth="1"/>
    <col min="6666" max="6910" width="9.11111111111111" style="319"/>
    <col min="6911" max="6911" width="6.33333333333333" style="319" customWidth="1"/>
    <col min="6912" max="6913" width="3.66666666666667" style="319" customWidth="1"/>
    <col min="6914" max="6914" width="29.6666666666667" style="319" customWidth="1"/>
    <col min="6915" max="6915" width="6.33333333333333" style="319" customWidth="1"/>
    <col min="6916" max="6916" width="7.33333333333333" style="319" customWidth="1"/>
    <col min="6917" max="6917" width="9.55555555555556" style="319" customWidth="1"/>
    <col min="6918" max="6918" width="9.11111111111111" style="319" customWidth="1"/>
    <col min="6919" max="6919" width="9.66666666666667" style="319" customWidth="1"/>
    <col min="6920" max="6921" width="14.1111111111111" style="319" customWidth="1"/>
    <col min="6922" max="7166" width="9.11111111111111" style="319"/>
    <col min="7167" max="7167" width="6.33333333333333" style="319" customWidth="1"/>
    <col min="7168" max="7169" width="3.66666666666667" style="319" customWidth="1"/>
    <col min="7170" max="7170" width="29.6666666666667" style="319" customWidth="1"/>
    <col min="7171" max="7171" width="6.33333333333333" style="319" customWidth="1"/>
    <col min="7172" max="7172" width="7.33333333333333" style="319" customWidth="1"/>
    <col min="7173" max="7173" width="9.55555555555556" style="319" customWidth="1"/>
    <col min="7174" max="7174" width="9.11111111111111" style="319" customWidth="1"/>
    <col min="7175" max="7175" width="9.66666666666667" style="319" customWidth="1"/>
    <col min="7176" max="7177" width="14.1111111111111" style="319" customWidth="1"/>
    <col min="7178" max="7422" width="9.11111111111111" style="319"/>
    <col min="7423" max="7423" width="6.33333333333333" style="319" customWidth="1"/>
    <col min="7424" max="7425" width="3.66666666666667" style="319" customWidth="1"/>
    <col min="7426" max="7426" width="29.6666666666667" style="319" customWidth="1"/>
    <col min="7427" max="7427" width="6.33333333333333" style="319" customWidth="1"/>
    <col min="7428" max="7428" width="7.33333333333333" style="319" customWidth="1"/>
    <col min="7429" max="7429" width="9.55555555555556" style="319" customWidth="1"/>
    <col min="7430" max="7430" width="9.11111111111111" style="319" customWidth="1"/>
    <col min="7431" max="7431" width="9.66666666666667" style="319" customWidth="1"/>
    <col min="7432" max="7433" width="14.1111111111111" style="319" customWidth="1"/>
    <col min="7434" max="7678" width="9.11111111111111" style="319"/>
    <col min="7679" max="7679" width="6.33333333333333" style="319" customWidth="1"/>
    <col min="7680" max="7681" width="3.66666666666667" style="319" customWidth="1"/>
    <col min="7682" max="7682" width="29.6666666666667" style="319" customWidth="1"/>
    <col min="7683" max="7683" width="6.33333333333333" style="319" customWidth="1"/>
    <col min="7684" max="7684" width="7.33333333333333" style="319" customWidth="1"/>
    <col min="7685" max="7685" width="9.55555555555556" style="319" customWidth="1"/>
    <col min="7686" max="7686" width="9.11111111111111" style="319" customWidth="1"/>
    <col min="7687" max="7687" width="9.66666666666667" style="319" customWidth="1"/>
    <col min="7688" max="7689" width="14.1111111111111" style="319" customWidth="1"/>
    <col min="7690" max="7934" width="9.11111111111111" style="319"/>
    <col min="7935" max="7935" width="6.33333333333333" style="319" customWidth="1"/>
    <col min="7936" max="7937" width="3.66666666666667" style="319" customWidth="1"/>
    <col min="7938" max="7938" width="29.6666666666667" style="319" customWidth="1"/>
    <col min="7939" max="7939" width="6.33333333333333" style="319" customWidth="1"/>
    <col min="7940" max="7940" width="7.33333333333333" style="319" customWidth="1"/>
    <col min="7941" max="7941" width="9.55555555555556" style="319" customWidth="1"/>
    <col min="7942" max="7942" width="9.11111111111111" style="319" customWidth="1"/>
    <col min="7943" max="7943" width="9.66666666666667" style="319" customWidth="1"/>
    <col min="7944" max="7945" width="14.1111111111111" style="319" customWidth="1"/>
    <col min="7946" max="8190" width="9.11111111111111" style="319"/>
    <col min="8191" max="8191" width="6.33333333333333" style="319" customWidth="1"/>
    <col min="8192" max="8193" width="3.66666666666667" style="319" customWidth="1"/>
    <col min="8194" max="8194" width="29.6666666666667" style="319" customWidth="1"/>
    <col min="8195" max="8195" width="6.33333333333333" style="319" customWidth="1"/>
    <col min="8196" max="8196" width="7.33333333333333" style="319" customWidth="1"/>
    <col min="8197" max="8197" width="9.55555555555556" style="319" customWidth="1"/>
    <col min="8198" max="8198" width="9.11111111111111" style="319" customWidth="1"/>
    <col min="8199" max="8199" width="9.66666666666667" style="319" customWidth="1"/>
    <col min="8200" max="8201" width="14.1111111111111" style="319" customWidth="1"/>
    <col min="8202" max="8446" width="9.11111111111111" style="319"/>
    <col min="8447" max="8447" width="6.33333333333333" style="319" customWidth="1"/>
    <col min="8448" max="8449" width="3.66666666666667" style="319" customWidth="1"/>
    <col min="8450" max="8450" width="29.6666666666667" style="319" customWidth="1"/>
    <col min="8451" max="8451" width="6.33333333333333" style="319" customWidth="1"/>
    <col min="8452" max="8452" width="7.33333333333333" style="319" customWidth="1"/>
    <col min="8453" max="8453" width="9.55555555555556" style="319" customWidth="1"/>
    <col min="8454" max="8454" width="9.11111111111111" style="319" customWidth="1"/>
    <col min="8455" max="8455" width="9.66666666666667" style="319" customWidth="1"/>
    <col min="8456" max="8457" width="14.1111111111111" style="319" customWidth="1"/>
    <col min="8458" max="8702" width="9.11111111111111" style="319"/>
    <col min="8703" max="8703" width="6.33333333333333" style="319" customWidth="1"/>
    <col min="8704" max="8705" width="3.66666666666667" style="319" customWidth="1"/>
    <col min="8706" max="8706" width="29.6666666666667" style="319" customWidth="1"/>
    <col min="8707" max="8707" width="6.33333333333333" style="319" customWidth="1"/>
    <col min="8708" max="8708" width="7.33333333333333" style="319" customWidth="1"/>
    <col min="8709" max="8709" width="9.55555555555556" style="319" customWidth="1"/>
    <col min="8710" max="8710" width="9.11111111111111" style="319" customWidth="1"/>
    <col min="8711" max="8711" width="9.66666666666667" style="319" customWidth="1"/>
    <col min="8712" max="8713" width="14.1111111111111" style="319" customWidth="1"/>
    <col min="8714" max="8958" width="9.11111111111111" style="319"/>
    <col min="8959" max="8959" width="6.33333333333333" style="319" customWidth="1"/>
    <col min="8960" max="8961" width="3.66666666666667" style="319" customWidth="1"/>
    <col min="8962" max="8962" width="29.6666666666667" style="319" customWidth="1"/>
    <col min="8963" max="8963" width="6.33333333333333" style="319" customWidth="1"/>
    <col min="8964" max="8964" width="7.33333333333333" style="319" customWidth="1"/>
    <col min="8965" max="8965" width="9.55555555555556" style="319" customWidth="1"/>
    <col min="8966" max="8966" width="9.11111111111111" style="319" customWidth="1"/>
    <col min="8967" max="8967" width="9.66666666666667" style="319" customWidth="1"/>
    <col min="8968" max="8969" width="14.1111111111111" style="319" customWidth="1"/>
    <col min="8970" max="9214" width="9.11111111111111" style="319"/>
    <col min="9215" max="9215" width="6.33333333333333" style="319" customWidth="1"/>
    <col min="9216" max="9217" width="3.66666666666667" style="319" customWidth="1"/>
    <col min="9218" max="9218" width="29.6666666666667" style="319" customWidth="1"/>
    <col min="9219" max="9219" width="6.33333333333333" style="319" customWidth="1"/>
    <col min="9220" max="9220" width="7.33333333333333" style="319" customWidth="1"/>
    <col min="9221" max="9221" width="9.55555555555556" style="319" customWidth="1"/>
    <col min="9222" max="9222" width="9.11111111111111" style="319" customWidth="1"/>
    <col min="9223" max="9223" width="9.66666666666667" style="319" customWidth="1"/>
    <col min="9224" max="9225" width="14.1111111111111" style="319" customWidth="1"/>
    <col min="9226" max="9470" width="9.11111111111111" style="319"/>
    <col min="9471" max="9471" width="6.33333333333333" style="319" customWidth="1"/>
    <col min="9472" max="9473" width="3.66666666666667" style="319" customWidth="1"/>
    <col min="9474" max="9474" width="29.6666666666667" style="319" customWidth="1"/>
    <col min="9475" max="9475" width="6.33333333333333" style="319" customWidth="1"/>
    <col min="9476" max="9476" width="7.33333333333333" style="319" customWidth="1"/>
    <col min="9477" max="9477" width="9.55555555555556" style="319" customWidth="1"/>
    <col min="9478" max="9478" width="9.11111111111111" style="319" customWidth="1"/>
    <col min="9479" max="9479" width="9.66666666666667" style="319" customWidth="1"/>
    <col min="9480" max="9481" width="14.1111111111111" style="319" customWidth="1"/>
    <col min="9482" max="9726" width="9.11111111111111" style="319"/>
    <col min="9727" max="9727" width="6.33333333333333" style="319" customWidth="1"/>
    <col min="9728" max="9729" width="3.66666666666667" style="319" customWidth="1"/>
    <col min="9730" max="9730" width="29.6666666666667" style="319" customWidth="1"/>
    <col min="9731" max="9731" width="6.33333333333333" style="319" customWidth="1"/>
    <col min="9732" max="9732" width="7.33333333333333" style="319" customWidth="1"/>
    <col min="9733" max="9733" width="9.55555555555556" style="319" customWidth="1"/>
    <col min="9734" max="9734" width="9.11111111111111" style="319" customWidth="1"/>
    <col min="9735" max="9735" width="9.66666666666667" style="319" customWidth="1"/>
    <col min="9736" max="9737" width="14.1111111111111" style="319" customWidth="1"/>
    <col min="9738" max="9982" width="9.11111111111111" style="319"/>
    <col min="9983" max="9983" width="6.33333333333333" style="319" customWidth="1"/>
    <col min="9984" max="9985" width="3.66666666666667" style="319" customWidth="1"/>
    <col min="9986" max="9986" width="29.6666666666667" style="319" customWidth="1"/>
    <col min="9987" max="9987" width="6.33333333333333" style="319" customWidth="1"/>
    <col min="9988" max="9988" width="7.33333333333333" style="319" customWidth="1"/>
    <col min="9989" max="9989" width="9.55555555555556" style="319" customWidth="1"/>
    <col min="9990" max="9990" width="9.11111111111111" style="319" customWidth="1"/>
    <col min="9991" max="9991" width="9.66666666666667" style="319" customWidth="1"/>
    <col min="9992" max="9993" width="14.1111111111111" style="319" customWidth="1"/>
    <col min="9994" max="10238" width="9.11111111111111" style="319"/>
    <col min="10239" max="10239" width="6.33333333333333" style="319" customWidth="1"/>
    <col min="10240" max="10241" width="3.66666666666667" style="319" customWidth="1"/>
    <col min="10242" max="10242" width="29.6666666666667" style="319" customWidth="1"/>
    <col min="10243" max="10243" width="6.33333333333333" style="319" customWidth="1"/>
    <col min="10244" max="10244" width="7.33333333333333" style="319" customWidth="1"/>
    <col min="10245" max="10245" width="9.55555555555556" style="319" customWidth="1"/>
    <col min="10246" max="10246" width="9.11111111111111" style="319" customWidth="1"/>
    <col min="10247" max="10247" width="9.66666666666667" style="319" customWidth="1"/>
    <col min="10248" max="10249" width="14.1111111111111" style="319" customWidth="1"/>
    <col min="10250" max="10494" width="9.11111111111111" style="319"/>
    <col min="10495" max="10495" width="6.33333333333333" style="319" customWidth="1"/>
    <col min="10496" max="10497" width="3.66666666666667" style="319" customWidth="1"/>
    <col min="10498" max="10498" width="29.6666666666667" style="319" customWidth="1"/>
    <col min="10499" max="10499" width="6.33333333333333" style="319" customWidth="1"/>
    <col min="10500" max="10500" width="7.33333333333333" style="319" customWidth="1"/>
    <col min="10501" max="10501" width="9.55555555555556" style="319" customWidth="1"/>
    <col min="10502" max="10502" width="9.11111111111111" style="319" customWidth="1"/>
    <col min="10503" max="10503" width="9.66666666666667" style="319" customWidth="1"/>
    <col min="10504" max="10505" width="14.1111111111111" style="319" customWidth="1"/>
    <col min="10506" max="10750" width="9.11111111111111" style="319"/>
    <col min="10751" max="10751" width="6.33333333333333" style="319" customWidth="1"/>
    <col min="10752" max="10753" width="3.66666666666667" style="319" customWidth="1"/>
    <col min="10754" max="10754" width="29.6666666666667" style="319" customWidth="1"/>
    <col min="10755" max="10755" width="6.33333333333333" style="319" customWidth="1"/>
    <col min="10756" max="10756" width="7.33333333333333" style="319" customWidth="1"/>
    <col min="10757" max="10757" width="9.55555555555556" style="319" customWidth="1"/>
    <col min="10758" max="10758" width="9.11111111111111" style="319" customWidth="1"/>
    <col min="10759" max="10759" width="9.66666666666667" style="319" customWidth="1"/>
    <col min="10760" max="10761" width="14.1111111111111" style="319" customWidth="1"/>
    <col min="10762" max="11006" width="9.11111111111111" style="319"/>
    <col min="11007" max="11007" width="6.33333333333333" style="319" customWidth="1"/>
    <col min="11008" max="11009" width="3.66666666666667" style="319" customWidth="1"/>
    <col min="11010" max="11010" width="29.6666666666667" style="319" customWidth="1"/>
    <col min="11011" max="11011" width="6.33333333333333" style="319" customWidth="1"/>
    <col min="11012" max="11012" width="7.33333333333333" style="319" customWidth="1"/>
    <col min="11013" max="11013" width="9.55555555555556" style="319" customWidth="1"/>
    <col min="11014" max="11014" width="9.11111111111111" style="319" customWidth="1"/>
    <col min="11015" max="11015" width="9.66666666666667" style="319" customWidth="1"/>
    <col min="11016" max="11017" width="14.1111111111111" style="319" customWidth="1"/>
    <col min="11018" max="11262" width="9.11111111111111" style="319"/>
    <col min="11263" max="11263" width="6.33333333333333" style="319" customWidth="1"/>
    <col min="11264" max="11265" width="3.66666666666667" style="319" customWidth="1"/>
    <col min="11266" max="11266" width="29.6666666666667" style="319" customWidth="1"/>
    <col min="11267" max="11267" width="6.33333333333333" style="319" customWidth="1"/>
    <col min="11268" max="11268" width="7.33333333333333" style="319" customWidth="1"/>
    <col min="11269" max="11269" width="9.55555555555556" style="319" customWidth="1"/>
    <col min="11270" max="11270" width="9.11111111111111" style="319" customWidth="1"/>
    <col min="11271" max="11271" width="9.66666666666667" style="319" customWidth="1"/>
    <col min="11272" max="11273" width="14.1111111111111" style="319" customWidth="1"/>
    <col min="11274" max="11518" width="9.11111111111111" style="319"/>
    <col min="11519" max="11519" width="6.33333333333333" style="319" customWidth="1"/>
    <col min="11520" max="11521" width="3.66666666666667" style="319" customWidth="1"/>
    <col min="11522" max="11522" width="29.6666666666667" style="319" customWidth="1"/>
    <col min="11523" max="11523" width="6.33333333333333" style="319" customWidth="1"/>
    <col min="11524" max="11524" width="7.33333333333333" style="319" customWidth="1"/>
    <col min="11525" max="11525" width="9.55555555555556" style="319" customWidth="1"/>
    <col min="11526" max="11526" width="9.11111111111111" style="319" customWidth="1"/>
    <col min="11527" max="11527" width="9.66666666666667" style="319" customWidth="1"/>
    <col min="11528" max="11529" width="14.1111111111111" style="319" customWidth="1"/>
    <col min="11530" max="11774" width="9.11111111111111" style="319"/>
    <col min="11775" max="11775" width="6.33333333333333" style="319" customWidth="1"/>
    <col min="11776" max="11777" width="3.66666666666667" style="319" customWidth="1"/>
    <col min="11778" max="11778" width="29.6666666666667" style="319" customWidth="1"/>
    <col min="11779" max="11779" width="6.33333333333333" style="319" customWidth="1"/>
    <col min="11780" max="11780" width="7.33333333333333" style="319" customWidth="1"/>
    <col min="11781" max="11781" width="9.55555555555556" style="319" customWidth="1"/>
    <col min="11782" max="11782" width="9.11111111111111" style="319" customWidth="1"/>
    <col min="11783" max="11783" width="9.66666666666667" style="319" customWidth="1"/>
    <col min="11784" max="11785" width="14.1111111111111" style="319" customWidth="1"/>
    <col min="11786" max="12030" width="9.11111111111111" style="319"/>
    <col min="12031" max="12031" width="6.33333333333333" style="319" customWidth="1"/>
    <col min="12032" max="12033" width="3.66666666666667" style="319" customWidth="1"/>
    <col min="12034" max="12034" width="29.6666666666667" style="319" customWidth="1"/>
    <col min="12035" max="12035" width="6.33333333333333" style="319" customWidth="1"/>
    <col min="12036" max="12036" width="7.33333333333333" style="319" customWidth="1"/>
    <col min="12037" max="12037" width="9.55555555555556" style="319" customWidth="1"/>
    <col min="12038" max="12038" width="9.11111111111111" style="319" customWidth="1"/>
    <col min="12039" max="12039" width="9.66666666666667" style="319" customWidth="1"/>
    <col min="12040" max="12041" width="14.1111111111111" style="319" customWidth="1"/>
    <col min="12042" max="12286" width="9.11111111111111" style="319"/>
    <col min="12287" max="12287" width="6.33333333333333" style="319" customWidth="1"/>
    <col min="12288" max="12289" width="3.66666666666667" style="319" customWidth="1"/>
    <col min="12290" max="12290" width="29.6666666666667" style="319" customWidth="1"/>
    <col min="12291" max="12291" width="6.33333333333333" style="319" customWidth="1"/>
    <col min="12292" max="12292" width="7.33333333333333" style="319" customWidth="1"/>
    <col min="12293" max="12293" width="9.55555555555556" style="319" customWidth="1"/>
    <col min="12294" max="12294" width="9.11111111111111" style="319" customWidth="1"/>
    <col min="12295" max="12295" width="9.66666666666667" style="319" customWidth="1"/>
    <col min="12296" max="12297" width="14.1111111111111" style="319" customWidth="1"/>
    <col min="12298" max="12542" width="9.11111111111111" style="319"/>
    <col min="12543" max="12543" width="6.33333333333333" style="319" customWidth="1"/>
    <col min="12544" max="12545" width="3.66666666666667" style="319" customWidth="1"/>
    <col min="12546" max="12546" width="29.6666666666667" style="319" customWidth="1"/>
    <col min="12547" max="12547" width="6.33333333333333" style="319" customWidth="1"/>
    <col min="12548" max="12548" width="7.33333333333333" style="319" customWidth="1"/>
    <col min="12549" max="12549" width="9.55555555555556" style="319" customWidth="1"/>
    <col min="12550" max="12550" width="9.11111111111111" style="319" customWidth="1"/>
    <col min="12551" max="12551" width="9.66666666666667" style="319" customWidth="1"/>
    <col min="12552" max="12553" width="14.1111111111111" style="319" customWidth="1"/>
    <col min="12554" max="12798" width="9.11111111111111" style="319"/>
    <col min="12799" max="12799" width="6.33333333333333" style="319" customWidth="1"/>
    <col min="12800" max="12801" width="3.66666666666667" style="319" customWidth="1"/>
    <col min="12802" max="12802" width="29.6666666666667" style="319" customWidth="1"/>
    <col min="12803" max="12803" width="6.33333333333333" style="319" customWidth="1"/>
    <col min="12804" max="12804" width="7.33333333333333" style="319" customWidth="1"/>
    <col min="12805" max="12805" width="9.55555555555556" style="319" customWidth="1"/>
    <col min="12806" max="12806" width="9.11111111111111" style="319" customWidth="1"/>
    <col min="12807" max="12807" width="9.66666666666667" style="319" customWidth="1"/>
    <col min="12808" max="12809" width="14.1111111111111" style="319" customWidth="1"/>
    <col min="12810" max="13054" width="9.11111111111111" style="319"/>
    <col min="13055" max="13055" width="6.33333333333333" style="319" customWidth="1"/>
    <col min="13056" max="13057" width="3.66666666666667" style="319" customWidth="1"/>
    <col min="13058" max="13058" width="29.6666666666667" style="319" customWidth="1"/>
    <col min="13059" max="13059" width="6.33333333333333" style="319" customWidth="1"/>
    <col min="13060" max="13060" width="7.33333333333333" style="319" customWidth="1"/>
    <col min="13061" max="13061" width="9.55555555555556" style="319" customWidth="1"/>
    <col min="13062" max="13062" width="9.11111111111111" style="319" customWidth="1"/>
    <col min="13063" max="13063" width="9.66666666666667" style="319" customWidth="1"/>
    <col min="13064" max="13065" width="14.1111111111111" style="319" customWidth="1"/>
    <col min="13066" max="13310" width="9.11111111111111" style="319"/>
    <col min="13311" max="13311" width="6.33333333333333" style="319" customWidth="1"/>
    <col min="13312" max="13313" width="3.66666666666667" style="319" customWidth="1"/>
    <col min="13314" max="13314" width="29.6666666666667" style="319" customWidth="1"/>
    <col min="13315" max="13315" width="6.33333333333333" style="319" customWidth="1"/>
    <col min="13316" max="13316" width="7.33333333333333" style="319" customWidth="1"/>
    <col min="13317" max="13317" width="9.55555555555556" style="319" customWidth="1"/>
    <col min="13318" max="13318" width="9.11111111111111" style="319" customWidth="1"/>
    <col min="13319" max="13319" width="9.66666666666667" style="319" customWidth="1"/>
    <col min="13320" max="13321" width="14.1111111111111" style="319" customWidth="1"/>
    <col min="13322" max="13566" width="9.11111111111111" style="319"/>
    <col min="13567" max="13567" width="6.33333333333333" style="319" customWidth="1"/>
    <col min="13568" max="13569" width="3.66666666666667" style="319" customWidth="1"/>
    <col min="13570" max="13570" width="29.6666666666667" style="319" customWidth="1"/>
    <col min="13571" max="13571" width="6.33333333333333" style="319" customWidth="1"/>
    <col min="13572" max="13572" width="7.33333333333333" style="319" customWidth="1"/>
    <col min="13573" max="13573" width="9.55555555555556" style="319" customWidth="1"/>
    <col min="13574" max="13574" width="9.11111111111111" style="319" customWidth="1"/>
    <col min="13575" max="13575" width="9.66666666666667" style="319" customWidth="1"/>
    <col min="13576" max="13577" width="14.1111111111111" style="319" customWidth="1"/>
    <col min="13578" max="13822" width="9.11111111111111" style="319"/>
    <col min="13823" max="13823" width="6.33333333333333" style="319" customWidth="1"/>
    <col min="13824" max="13825" width="3.66666666666667" style="319" customWidth="1"/>
    <col min="13826" max="13826" width="29.6666666666667" style="319" customWidth="1"/>
    <col min="13827" max="13827" width="6.33333333333333" style="319" customWidth="1"/>
    <col min="13828" max="13828" width="7.33333333333333" style="319" customWidth="1"/>
    <col min="13829" max="13829" width="9.55555555555556" style="319" customWidth="1"/>
    <col min="13830" max="13830" width="9.11111111111111" style="319" customWidth="1"/>
    <col min="13831" max="13831" width="9.66666666666667" style="319" customWidth="1"/>
    <col min="13832" max="13833" width="14.1111111111111" style="319" customWidth="1"/>
    <col min="13834" max="14078" width="9.11111111111111" style="319"/>
    <col min="14079" max="14079" width="6.33333333333333" style="319" customWidth="1"/>
    <col min="14080" max="14081" width="3.66666666666667" style="319" customWidth="1"/>
    <col min="14082" max="14082" width="29.6666666666667" style="319" customWidth="1"/>
    <col min="14083" max="14083" width="6.33333333333333" style="319" customWidth="1"/>
    <col min="14084" max="14084" width="7.33333333333333" style="319" customWidth="1"/>
    <col min="14085" max="14085" width="9.55555555555556" style="319" customWidth="1"/>
    <col min="14086" max="14086" width="9.11111111111111" style="319" customWidth="1"/>
    <col min="14087" max="14087" width="9.66666666666667" style="319" customWidth="1"/>
    <col min="14088" max="14089" width="14.1111111111111" style="319" customWidth="1"/>
    <col min="14090" max="14334" width="9.11111111111111" style="319"/>
    <col min="14335" max="14335" width="6.33333333333333" style="319" customWidth="1"/>
    <col min="14336" max="14337" width="3.66666666666667" style="319" customWidth="1"/>
    <col min="14338" max="14338" width="29.6666666666667" style="319" customWidth="1"/>
    <col min="14339" max="14339" width="6.33333333333333" style="319" customWidth="1"/>
    <col min="14340" max="14340" width="7.33333333333333" style="319" customWidth="1"/>
    <col min="14341" max="14341" width="9.55555555555556" style="319" customWidth="1"/>
    <col min="14342" max="14342" width="9.11111111111111" style="319" customWidth="1"/>
    <col min="14343" max="14343" width="9.66666666666667" style="319" customWidth="1"/>
    <col min="14344" max="14345" width="14.1111111111111" style="319" customWidth="1"/>
    <col min="14346" max="14590" width="9.11111111111111" style="319"/>
    <col min="14591" max="14591" width="6.33333333333333" style="319" customWidth="1"/>
    <col min="14592" max="14593" width="3.66666666666667" style="319" customWidth="1"/>
    <col min="14594" max="14594" width="29.6666666666667" style="319" customWidth="1"/>
    <col min="14595" max="14595" width="6.33333333333333" style="319" customWidth="1"/>
    <col min="14596" max="14596" width="7.33333333333333" style="319" customWidth="1"/>
    <col min="14597" max="14597" width="9.55555555555556" style="319" customWidth="1"/>
    <col min="14598" max="14598" width="9.11111111111111" style="319" customWidth="1"/>
    <col min="14599" max="14599" width="9.66666666666667" style="319" customWidth="1"/>
    <col min="14600" max="14601" width="14.1111111111111" style="319" customWidth="1"/>
    <col min="14602" max="14846" width="9.11111111111111" style="319"/>
    <col min="14847" max="14847" width="6.33333333333333" style="319" customWidth="1"/>
    <col min="14848" max="14849" width="3.66666666666667" style="319" customWidth="1"/>
    <col min="14850" max="14850" width="29.6666666666667" style="319" customWidth="1"/>
    <col min="14851" max="14851" width="6.33333333333333" style="319" customWidth="1"/>
    <col min="14852" max="14852" width="7.33333333333333" style="319" customWidth="1"/>
    <col min="14853" max="14853" width="9.55555555555556" style="319" customWidth="1"/>
    <col min="14854" max="14854" width="9.11111111111111" style="319" customWidth="1"/>
    <col min="14855" max="14855" width="9.66666666666667" style="319" customWidth="1"/>
    <col min="14856" max="14857" width="14.1111111111111" style="319" customWidth="1"/>
    <col min="14858" max="15102" width="9.11111111111111" style="319"/>
    <col min="15103" max="15103" width="6.33333333333333" style="319" customWidth="1"/>
    <col min="15104" max="15105" width="3.66666666666667" style="319" customWidth="1"/>
    <col min="15106" max="15106" width="29.6666666666667" style="319" customWidth="1"/>
    <col min="15107" max="15107" width="6.33333333333333" style="319" customWidth="1"/>
    <col min="15108" max="15108" width="7.33333333333333" style="319" customWidth="1"/>
    <col min="15109" max="15109" width="9.55555555555556" style="319" customWidth="1"/>
    <col min="15110" max="15110" width="9.11111111111111" style="319" customWidth="1"/>
    <col min="15111" max="15111" width="9.66666666666667" style="319" customWidth="1"/>
    <col min="15112" max="15113" width="14.1111111111111" style="319" customWidth="1"/>
    <col min="15114" max="15358" width="9.11111111111111" style="319"/>
    <col min="15359" max="15359" width="6.33333333333333" style="319" customWidth="1"/>
    <col min="15360" max="15361" width="3.66666666666667" style="319" customWidth="1"/>
    <col min="15362" max="15362" width="29.6666666666667" style="319" customWidth="1"/>
    <col min="15363" max="15363" width="6.33333333333333" style="319" customWidth="1"/>
    <col min="15364" max="15364" width="7.33333333333333" style="319" customWidth="1"/>
    <col min="15365" max="15365" width="9.55555555555556" style="319" customWidth="1"/>
    <col min="15366" max="15366" width="9.11111111111111" style="319" customWidth="1"/>
    <col min="15367" max="15367" width="9.66666666666667" style="319" customWidth="1"/>
    <col min="15368" max="15369" width="14.1111111111111" style="319" customWidth="1"/>
    <col min="15370" max="15614" width="9.11111111111111" style="319"/>
    <col min="15615" max="15615" width="6.33333333333333" style="319" customWidth="1"/>
    <col min="15616" max="15617" width="3.66666666666667" style="319" customWidth="1"/>
    <col min="15618" max="15618" width="29.6666666666667" style="319" customWidth="1"/>
    <col min="15619" max="15619" width="6.33333333333333" style="319" customWidth="1"/>
    <col min="15620" max="15620" width="7.33333333333333" style="319" customWidth="1"/>
    <col min="15621" max="15621" width="9.55555555555556" style="319" customWidth="1"/>
    <col min="15622" max="15622" width="9.11111111111111" style="319" customWidth="1"/>
    <col min="15623" max="15623" width="9.66666666666667" style="319" customWidth="1"/>
    <col min="15624" max="15625" width="14.1111111111111" style="319" customWidth="1"/>
    <col min="15626" max="15870" width="9.11111111111111" style="319"/>
    <col min="15871" max="15871" width="6.33333333333333" style="319" customWidth="1"/>
    <col min="15872" max="15873" width="3.66666666666667" style="319" customWidth="1"/>
    <col min="15874" max="15874" width="29.6666666666667" style="319" customWidth="1"/>
    <col min="15875" max="15875" width="6.33333333333333" style="319" customWidth="1"/>
    <col min="15876" max="15876" width="7.33333333333333" style="319" customWidth="1"/>
    <col min="15877" max="15877" width="9.55555555555556" style="319" customWidth="1"/>
    <col min="15878" max="15878" width="9.11111111111111" style="319" customWidth="1"/>
    <col min="15879" max="15879" width="9.66666666666667" style="319" customWidth="1"/>
    <col min="15880" max="15881" width="14.1111111111111" style="319" customWidth="1"/>
    <col min="15882" max="16126" width="9.11111111111111" style="319"/>
    <col min="16127" max="16127" width="6.33333333333333" style="319" customWidth="1"/>
    <col min="16128" max="16129" width="3.66666666666667" style="319" customWidth="1"/>
    <col min="16130" max="16130" width="29.6666666666667" style="319" customWidth="1"/>
    <col min="16131" max="16131" width="6.33333333333333" style="319" customWidth="1"/>
    <col min="16132" max="16132" width="7.33333333333333" style="319" customWidth="1"/>
    <col min="16133" max="16133" width="9.55555555555556" style="319" customWidth="1"/>
    <col min="16134" max="16134" width="9.11111111111111" style="319" customWidth="1"/>
    <col min="16135" max="16135" width="9.66666666666667" style="319" customWidth="1"/>
    <col min="16136" max="16137" width="14.1111111111111" style="319" customWidth="1"/>
    <col min="16138" max="16384" width="9.11111111111111" style="319"/>
  </cols>
  <sheetData>
    <row r="2" spans="2:9">
      <c r="B2" s="321"/>
      <c r="C2" s="321"/>
      <c r="D2" s="321"/>
      <c r="E2" s="321"/>
      <c r="F2" s="322"/>
      <c r="G2" s="384"/>
      <c r="H2" s="385"/>
      <c r="I2" s="359" t="s">
        <v>1337</v>
      </c>
    </row>
    <row r="3" spans="1:9">
      <c r="A3" s="386"/>
      <c r="B3" s="370"/>
      <c r="C3" s="370"/>
      <c r="D3" s="370"/>
      <c r="E3" s="370"/>
      <c r="F3" s="371"/>
      <c r="G3" s="387"/>
      <c r="H3" s="388"/>
      <c r="I3" s="410"/>
    </row>
    <row r="4" spans="1:9">
      <c r="A4" s="389" t="s">
        <v>1</v>
      </c>
      <c r="B4" s="325"/>
      <c r="C4" s="326"/>
      <c r="D4" s="326"/>
      <c r="E4" s="326"/>
      <c r="F4" s="327"/>
      <c r="G4" s="390"/>
      <c r="H4" s="329"/>
      <c r="I4" s="361"/>
    </row>
    <row r="5" spans="1:9">
      <c r="A5" s="391" t="s">
        <v>8</v>
      </c>
      <c r="B5" s="330" t="s">
        <v>2</v>
      </c>
      <c r="C5" s="6"/>
      <c r="D5" s="6"/>
      <c r="E5" s="6" t="s">
        <v>3</v>
      </c>
      <c r="F5" s="331" t="s">
        <v>4</v>
      </c>
      <c r="G5" s="392" t="s">
        <v>276</v>
      </c>
      <c r="H5" s="393" t="s">
        <v>6</v>
      </c>
      <c r="I5" s="411" t="s">
        <v>7</v>
      </c>
    </row>
    <row r="6" spans="1:9">
      <c r="A6" s="394" t="s">
        <v>277</v>
      </c>
      <c r="B6" s="333" t="s">
        <v>9</v>
      </c>
      <c r="C6" s="334"/>
      <c r="D6" s="334"/>
      <c r="E6" s="334"/>
      <c r="F6" s="335"/>
      <c r="G6" s="395" t="s">
        <v>278</v>
      </c>
      <c r="H6" s="396"/>
      <c r="I6" s="412"/>
    </row>
    <row r="7" hidden="1" spans="1:9">
      <c r="A7" s="397"/>
      <c r="B7" s="338"/>
      <c r="C7" s="321"/>
      <c r="D7" s="321"/>
      <c r="E7" s="321"/>
      <c r="F7" s="339"/>
      <c r="G7" s="398"/>
      <c r="H7" s="399"/>
      <c r="I7" s="413" t="str">
        <f>IF(OR(AND(G7="Prov",H7="Sum"),(H7="PC Sum")),". . . . . . . . .00",IF(ISERR(G7*H7),"",IF(G7*H7=0,"",ROUND(G7*H7,2))))</f>
        <v/>
      </c>
    </row>
    <row r="8" spans="1:9">
      <c r="A8" s="400" t="s">
        <v>1338</v>
      </c>
      <c r="B8" s="330" t="s">
        <v>1339</v>
      </c>
      <c r="C8" s="401" t="s">
        <v>1340</v>
      </c>
      <c r="D8" s="401"/>
      <c r="E8" s="321"/>
      <c r="F8" s="339"/>
      <c r="G8" s="398"/>
      <c r="H8" s="399"/>
      <c r="I8" s="413" t="str">
        <f>IF(OR(AND(G8="Prov",H8="Sum"),(H8="PC Sum")),". . . . . . . . .00",IF(ISERR(G8*H8),"",IF(G8*H8=0,"",ROUND(G8*H8,2))))</f>
        <v/>
      </c>
    </row>
    <row r="9" hidden="1" spans="1:9">
      <c r="A9" s="397"/>
      <c r="B9" s="338"/>
      <c r="C9" s="321"/>
      <c r="D9" s="321"/>
      <c r="E9" s="321"/>
      <c r="F9" s="339"/>
      <c r="G9" s="398"/>
      <c r="H9" s="399"/>
      <c r="I9" s="413" t="str">
        <f>IF(OR(AND(G9="Prov",H9="Sum"),(H9="PC Sum")),". . . . . . . . .00",IF(ISERR(G9*H9),"",IF(G9*H9=0,"",ROUND(G9*H9,2))))</f>
        <v/>
      </c>
    </row>
    <row r="10" spans="1:9">
      <c r="A10" s="397"/>
      <c r="B10" s="338"/>
      <c r="C10" s="402" t="s">
        <v>1341</v>
      </c>
      <c r="D10" s="321"/>
      <c r="E10" s="321"/>
      <c r="F10" s="339"/>
      <c r="G10" s="398"/>
      <c r="H10" s="399"/>
      <c r="I10" s="413"/>
    </row>
    <row r="11" hidden="1" spans="1:9">
      <c r="A11" s="397"/>
      <c r="B11" s="338"/>
      <c r="C11" s="321"/>
      <c r="D11" s="321"/>
      <c r="E11" s="321"/>
      <c r="F11" s="339"/>
      <c r="G11" s="398"/>
      <c r="H11" s="399"/>
      <c r="I11" s="413"/>
    </row>
    <row r="12" spans="1:9">
      <c r="A12" s="397"/>
      <c r="B12" s="330" t="s">
        <v>1342</v>
      </c>
      <c r="C12" s="35" t="s">
        <v>1343</v>
      </c>
      <c r="D12" s="321"/>
      <c r="E12" s="321"/>
      <c r="F12" s="399" t="s">
        <v>1344</v>
      </c>
      <c r="G12" s="398">
        <v>1</v>
      </c>
      <c r="H12" s="403"/>
      <c r="I12" s="413" t="str">
        <f>IF(OR(AND(G12="Prov",H12="Sum"),(H12="PC Sum")),". . . . . . . . .00",IF(ISERR(G12*H12),"",IF(G12*H12=0,"",ROUND(G12*H12,2))))</f>
        <v/>
      </c>
    </row>
    <row r="13" spans="1:9">
      <c r="A13" s="397"/>
      <c r="B13" s="338"/>
      <c r="C13" s="321"/>
      <c r="D13" s="321"/>
      <c r="E13" s="321"/>
      <c r="F13" s="399"/>
      <c r="G13" s="398"/>
      <c r="H13" s="403"/>
      <c r="I13" s="413"/>
    </row>
    <row r="14" spans="1:9">
      <c r="A14" s="397"/>
      <c r="B14" s="330" t="s">
        <v>1345</v>
      </c>
      <c r="C14" s="35" t="s">
        <v>1346</v>
      </c>
      <c r="D14" s="321"/>
      <c r="E14" s="321"/>
      <c r="F14" s="399" t="s">
        <v>1344</v>
      </c>
      <c r="G14" s="398">
        <v>1</v>
      </c>
      <c r="H14" s="403"/>
      <c r="I14" s="413" t="str">
        <f>IF(OR(AND(G14="Prov",H14="Sum"),(H14="PC Sum")),". . . . . . . . .00",IF(ISERR(G14*H14),"",IF(G14*H14=0,"",ROUND(G14*H14,2))))</f>
        <v/>
      </c>
    </row>
    <row r="15" spans="1:9">
      <c r="A15" s="397"/>
      <c r="B15" s="338"/>
      <c r="C15" s="321"/>
      <c r="D15" s="321"/>
      <c r="E15" s="321"/>
      <c r="F15" s="339"/>
      <c r="G15" s="404"/>
      <c r="H15" s="405"/>
      <c r="I15" s="413" t="str">
        <f>IF(OR(AND(G15="Prov",H15="Sum"),(H15="PC Sum")),". . . . . . . . .00",IF(ISERR(G15*H15),"",IF(G15*H15=0,"",ROUND(G15*H15,2))))</f>
        <v/>
      </c>
    </row>
    <row r="16" spans="1:9">
      <c r="A16" s="397"/>
      <c r="B16" s="1008" t="s">
        <v>1347</v>
      </c>
      <c r="C16" s="35" t="s">
        <v>1348</v>
      </c>
      <c r="D16" s="321"/>
      <c r="E16" s="321"/>
      <c r="F16" s="339"/>
      <c r="G16" s="404"/>
      <c r="H16" s="405"/>
      <c r="I16" s="413"/>
    </row>
    <row r="17" spans="1:9">
      <c r="A17" s="397"/>
      <c r="B17" s="330"/>
      <c r="C17" s="6" t="s">
        <v>1349</v>
      </c>
      <c r="D17" s="321"/>
      <c r="E17" s="321"/>
      <c r="F17" s="339"/>
      <c r="G17" s="404"/>
      <c r="H17" s="405"/>
      <c r="I17" s="413" t="str">
        <f>IF(OR(AND(G17="Prov",H17="Sum"),(H17="PC Sum")),". . . . . . . . .00",IF(ISERR(G17*H17),"",IF(G17*H17=0,"",ROUND(G17*H17,2))))</f>
        <v/>
      </c>
    </row>
    <row r="18" spans="1:9">
      <c r="A18" s="397"/>
      <c r="B18" s="338"/>
      <c r="C18" s="321"/>
      <c r="D18" s="321"/>
      <c r="E18" s="321"/>
      <c r="F18" s="339"/>
      <c r="G18" s="404"/>
      <c r="H18" s="405"/>
      <c r="I18" s="413"/>
    </row>
    <row r="19" spans="1:9">
      <c r="A19" s="397"/>
      <c r="B19" s="338"/>
      <c r="C19" s="1009" t="s">
        <v>287</v>
      </c>
      <c r="D19" s="321" t="s">
        <v>1350</v>
      </c>
      <c r="E19" s="321"/>
      <c r="F19" s="339" t="s">
        <v>292</v>
      </c>
      <c r="G19" s="404">
        <v>46</v>
      </c>
      <c r="H19" s="405"/>
      <c r="I19" s="413" t="str">
        <f>IF(OR(AND(G19="Prov",H19="Sum"),(H19="PC Sum")),". . . . . . . . .00",IF(ISERR(G19*H19),"",IF(G19*H19=0,"",ROUND(G19*H19,2))))</f>
        <v/>
      </c>
    </row>
    <row r="20" spans="1:9">
      <c r="A20" s="397"/>
      <c r="B20" s="406"/>
      <c r="C20" s="407"/>
      <c r="D20" s="321"/>
      <c r="E20" s="321"/>
      <c r="F20" s="339"/>
      <c r="G20" s="404"/>
      <c r="H20" s="405"/>
      <c r="I20" s="414"/>
    </row>
    <row r="21" spans="1:9">
      <c r="A21" s="397"/>
      <c r="B21" s="1008" t="s">
        <v>1351</v>
      </c>
      <c r="C21" s="6" t="s">
        <v>1352</v>
      </c>
      <c r="D21" s="321"/>
      <c r="E21" s="321"/>
      <c r="F21" s="339"/>
      <c r="G21" s="404"/>
      <c r="H21" s="405"/>
      <c r="I21" s="414"/>
    </row>
    <row r="22" spans="1:9">
      <c r="A22" s="397"/>
      <c r="B22" s="330"/>
      <c r="C22" s="6" t="s">
        <v>1353</v>
      </c>
      <c r="D22" s="321"/>
      <c r="E22" s="321"/>
      <c r="F22" s="339" t="s">
        <v>342</v>
      </c>
      <c r="G22" s="408">
        <v>14</v>
      </c>
      <c r="H22" s="405"/>
      <c r="I22" s="414"/>
    </row>
    <row r="23" spans="1:9">
      <c r="A23" s="397"/>
      <c r="B23" s="406"/>
      <c r="C23" s="406"/>
      <c r="D23" s="321"/>
      <c r="E23" s="321"/>
      <c r="F23" s="339"/>
      <c r="G23" s="404"/>
      <c r="H23" s="405"/>
      <c r="I23" s="413" t="str">
        <f>IF(OR(AND(G23="Prov",H23="Sum"),(H23="PC Sum")),". . . . . . . . .00",IF(ISERR(G23*H23),"",IF(G23*H23=0,"",ROUND(G23*H23,2))))</f>
        <v/>
      </c>
    </row>
    <row r="24" spans="1:9">
      <c r="A24" s="397"/>
      <c r="B24" s="409" t="s">
        <v>1354</v>
      </c>
      <c r="C24" s="21" t="s">
        <v>1355</v>
      </c>
      <c r="D24" s="321"/>
      <c r="E24" s="321"/>
      <c r="F24" s="399" t="s">
        <v>1344</v>
      </c>
      <c r="G24" s="398">
        <v>1</v>
      </c>
      <c r="H24" s="403"/>
      <c r="I24" s="413" t="str">
        <f>IF(OR(AND(G24="Prov",H24="Sum"),(H24="PC Sum")),". . . . . . . . .00",IF(ISERR(G24*H24),"",IF(G24*H24=0,"",ROUND(G24*H24,2))))</f>
        <v/>
      </c>
    </row>
    <row r="25" spans="1:9">
      <c r="A25" s="397"/>
      <c r="B25" s="338"/>
      <c r="C25" s="321"/>
      <c r="D25" s="321"/>
      <c r="E25" s="321"/>
      <c r="F25" s="339"/>
      <c r="G25" s="404"/>
      <c r="H25" s="405"/>
      <c r="I25" s="413" t="str">
        <f>IF(OR(AND(G25="Prov",H25="Sum"),(H25="PC Sum")),". . . . . . . . .00",IF(ISERR(G25*H25),"",IF(G25*H25=0,"",ROUND(G25*H25,2))))</f>
        <v/>
      </c>
    </row>
    <row r="26" spans="1:9">
      <c r="A26" s="397"/>
      <c r="B26" s="330" t="s">
        <v>1356</v>
      </c>
      <c r="C26" s="35" t="s">
        <v>1357</v>
      </c>
      <c r="D26" s="321"/>
      <c r="E26" s="321"/>
      <c r="F26" s="339"/>
      <c r="G26" s="398"/>
      <c r="H26" s="405"/>
      <c r="I26" s="413" t="str">
        <f>IF(OR(AND(G26="Prov",H26="Sum"),(H26="PC Sum")),". . . . . . . . .00",IF(ISERR(G26*H26),"",IF(G26*H26=0,"",ROUND(G26*H26,2))))</f>
        <v/>
      </c>
    </row>
    <row r="27" spans="1:9">
      <c r="A27" s="397"/>
      <c r="B27" s="330"/>
      <c r="C27" s="6" t="s">
        <v>1358</v>
      </c>
      <c r="D27" s="321"/>
      <c r="E27" s="321"/>
      <c r="F27" s="339" t="s">
        <v>1243</v>
      </c>
      <c r="G27" s="408">
        <v>40</v>
      </c>
      <c r="H27" s="405"/>
      <c r="I27" s="414"/>
    </row>
    <row r="28" spans="1:9">
      <c r="A28" s="397"/>
      <c r="B28" s="330"/>
      <c r="C28" s="6"/>
      <c r="D28" s="321"/>
      <c r="E28" s="321"/>
      <c r="F28" s="339"/>
      <c r="G28" s="398"/>
      <c r="H28" s="399"/>
      <c r="I28" s="414"/>
    </row>
    <row r="29" spans="1:9">
      <c r="A29" s="397"/>
      <c r="B29" s="330" t="s">
        <v>1359</v>
      </c>
      <c r="C29" s="6" t="s">
        <v>1233</v>
      </c>
      <c r="D29" s="321"/>
      <c r="E29" s="321"/>
      <c r="F29" s="339"/>
      <c r="G29" s="398"/>
      <c r="H29" s="399"/>
      <c r="I29" s="414"/>
    </row>
    <row r="30" spans="1:9">
      <c r="A30" s="397"/>
      <c r="B30" s="330"/>
      <c r="C30" s="6" t="s">
        <v>1234</v>
      </c>
      <c r="D30" s="321"/>
      <c r="E30" s="321"/>
      <c r="F30" s="339"/>
      <c r="G30" s="398"/>
      <c r="H30" s="399"/>
      <c r="I30" s="414"/>
    </row>
    <row r="31" spans="1:9">
      <c r="A31" s="397"/>
      <c r="B31" s="330"/>
      <c r="C31" s="321"/>
      <c r="D31" s="321"/>
      <c r="E31" s="321"/>
      <c r="F31" s="339"/>
      <c r="G31" s="398"/>
      <c r="H31" s="399"/>
      <c r="I31" s="413"/>
    </row>
    <row r="32" spans="1:9">
      <c r="A32" s="397"/>
      <c r="B32" s="338"/>
      <c r="C32" s="321" t="s">
        <v>287</v>
      </c>
      <c r="D32" s="321" t="s">
        <v>1266</v>
      </c>
      <c r="E32" s="321"/>
      <c r="F32" s="339"/>
      <c r="G32" s="398"/>
      <c r="H32" s="399"/>
      <c r="I32" s="413"/>
    </row>
    <row r="33" spans="1:9">
      <c r="A33" s="397"/>
      <c r="B33" s="338"/>
      <c r="C33" s="321"/>
      <c r="D33" s="321" t="s">
        <v>1360</v>
      </c>
      <c r="E33" s="321"/>
      <c r="F33" s="399" t="s">
        <v>1344</v>
      </c>
      <c r="G33" s="398">
        <v>1</v>
      </c>
      <c r="H33" s="399"/>
      <c r="I33" s="413"/>
    </row>
    <row r="34" spans="1:9">
      <c r="A34" s="397"/>
      <c r="B34" s="338"/>
      <c r="C34" s="321"/>
      <c r="D34" s="321"/>
      <c r="E34" s="321"/>
      <c r="F34" s="339"/>
      <c r="G34" s="398"/>
      <c r="H34" s="399"/>
      <c r="I34" s="413" t="str">
        <f>IF(OR(AND(G34="Prov",H34="Sum"),(H34="PC Sum")),". . . . . . . . .00",IF(ISERR(G34*H34),"",IF(G34*H34=0,"",ROUND(G34*H34,2))))</f>
        <v/>
      </c>
    </row>
    <row r="35" spans="1:9">
      <c r="A35" s="397"/>
      <c r="B35" s="338"/>
      <c r="C35" s="321" t="s">
        <v>290</v>
      </c>
      <c r="D35" s="321" t="s">
        <v>1237</v>
      </c>
      <c r="E35" s="321"/>
      <c r="F35" s="339" t="s">
        <v>1238</v>
      </c>
      <c r="G35" s="398">
        <v>10</v>
      </c>
      <c r="H35" s="399"/>
      <c r="I35" s="413" t="str">
        <f>IF(OR(AND(G35="Prov",H35="Sum"),(H35="PC Sum")),". . . . . . . . .00",IF(ISERR(G35*H35),"",IF(G35*H35=0,"",ROUND(G35*H35,2))))</f>
        <v/>
      </c>
    </row>
    <row r="36" spans="1:9">
      <c r="A36" s="397"/>
      <c r="B36" s="330"/>
      <c r="C36" s="321"/>
      <c r="D36" s="321"/>
      <c r="E36" s="321"/>
      <c r="F36" s="339"/>
      <c r="G36" s="398"/>
      <c r="H36" s="399"/>
      <c r="I36" s="413" t="str">
        <f>IF(OR(AND(G36="Prov",H36="Sum"),(H36="PC Sum")),". . . . . . . . .00",IF(ISERR(G36*H36),"",IF(G36*H36=0,"",ROUND(G36*H36,2))))</f>
        <v/>
      </c>
    </row>
    <row r="37" spans="1:9">
      <c r="A37" s="397"/>
      <c r="B37" s="338"/>
      <c r="C37" s="321" t="s">
        <v>322</v>
      </c>
      <c r="D37" s="321" t="s">
        <v>1239</v>
      </c>
      <c r="E37" s="321"/>
      <c r="F37" s="339" t="s">
        <v>342</v>
      </c>
      <c r="G37" s="408">
        <v>10</v>
      </c>
      <c r="H37" s="399"/>
      <c r="I37" s="413" t="str">
        <f>IF(OR(AND(G37="Prov",H37="Sum"),(H37="PC Sum")),". . . . . . . . .00",IF(ISERR(G37*H37),"",IF(G37*H37=0,"",ROUND(G37*H37,2))))</f>
        <v/>
      </c>
    </row>
    <row r="38" spans="1:9">
      <c r="A38" s="397"/>
      <c r="B38" s="338"/>
      <c r="C38" s="321"/>
      <c r="D38" s="321"/>
      <c r="E38" s="321"/>
      <c r="F38" s="339"/>
      <c r="G38" s="404"/>
      <c r="H38" s="399"/>
      <c r="I38" s="413"/>
    </row>
    <row r="39" spans="1:9">
      <c r="A39" s="397"/>
      <c r="B39" s="330" t="s">
        <v>1361</v>
      </c>
      <c r="C39" s="401" t="s">
        <v>1340</v>
      </c>
      <c r="D39" s="401"/>
      <c r="E39" s="321"/>
      <c r="F39" s="339"/>
      <c r="G39" s="398"/>
      <c r="H39" s="399"/>
      <c r="I39" s="413" t="str">
        <f>IF(OR(AND(G39="Prov",H39="Sum"),(H39="PC Sum")),". . . . . . . . .00",IF(ISERR(G39*H39),"",IF(G39*H39=0,"",ROUND(G39*H39,2))))</f>
        <v/>
      </c>
    </row>
    <row r="40" hidden="1" spans="1:9">
      <c r="A40" s="397"/>
      <c r="B40" s="338"/>
      <c r="C40" s="321"/>
      <c r="D40" s="321"/>
      <c r="E40" s="321"/>
      <c r="F40" s="339"/>
      <c r="G40" s="398"/>
      <c r="H40" s="399"/>
      <c r="I40" s="413"/>
    </row>
    <row r="41" spans="1:9">
      <c r="A41" s="397"/>
      <c r="B41" s="338"/>
      <c r="C41" s="402" t="s">
        <v>1362</v>
      </c>
      <c r="D41" s="321"/>
      <c r="E41" s="321"/>
      <c r="F41" s="339"/>
      <c r="G41" s="398"/>
      <c r="H41" s="399"/>
      <c r="I41" s="413"/>
    </row>
    <row r="42" hidden="1" spans="1:9">
      <c r="A42" s="397"/>
      <c r="B42" s="338"/>
      <c r="C42" s="321"/>
      <c r="D42" s="321"/>
      <c r="E42" s="321"/>
      <c r="F42" s="339"/>
      <c r="G42" s="398"/>
      <c r="H42" s="399"/>
      <c r="I42" s="413"/>
    </row>
    <row r="43" spans="1:9">
      <c r="A43" s="397"/>
      <c r="B43" s="330" t="s">
        <v>1363</v>
      </c>
      <c r="C43" s="35" t="s">
        <v>1343</v>
      </c>
      <c r="D43" s="321"/>
      <c r="E43" s="321"/>
      <c r="F43" s="399" t="s">
        <v>1344</v>
      </c>
      <c r="G43" s="398">
        <v>1</v>
      </c>
      <c r="H43" s="403"/>
      <c r="I43" s="413" t="str">
        <f>IF(OR(AND(G43="Prov",H43="Sum"),(H43="PC Sum")),". . . . . . . . .00",IF(ISERR(G43*H43),"",IF(G43*H43=0,"",ROUND(G43*H43,2))))</f>
        <v/>
      </c>
    </row>
    <row r="44" spans="1:9">
      <c r="A44" s="397"/>
      <c r="B44" s="338"/>
      <c r="C44" s="321"/>
      <c r="D44" s="321"/>
      <c r="E44" s="321"/>
      <c r="F44" s="399"/>
      <c r="G44" s="398"/>
      <c r="H44" s="403"/>
      <c r="I44" s="413"/>
    </row>
    <row r="45" spans="1:9">
      <c r="A45" s="397"/>
      <c r="B45" s="330" t="s">
        <v>1364</v>
      </c>
      <c r="C45" s="35" t="s">
        <v>1346</v>
      </c>
      <c r="D45" s="321"/>
      <c r="E45" s="321"/>
      <c r="F45" s="399" t="s">
        <v>1344</v>
      </c>
      <c r="G45" s="398">
        <v>1</v>
      </c>
      <c r="H45" s="403"/>
      <c r="I45" s="413" t="str">
        <f>IF(OR(AND(G45="Prov",H45="Sum"),(H45="PC Sum")),". . . . . . . . .00",IF(ISERR(G45*H45),"",IF(G45*H45=0,"",ROUND(G45*H45,2))))</f>
        <v/>
      </c>
    </row>
    <row r="46" spans="1:9">
      <c r="A46" s="397"/>
      <c r="B46" s="338"/>
      <c r="C46" s="321"/>
      <c r="D46" s="321"/>
      <c r="E46" s="321"/>
      <c r="F46" s="339"/>
      <c r="G46" s="404"/>
      <c r="H46" s="405"/>
      <c r="I46" s="413" t="str">
        <f>IF(OR(AND(G46="Prov",H46="Sum"),(H46="PC Sum")),". . . . . . . . .00",IF(ISERR(G46*H46),"",IF(G46*H46=0,"",ROUND(G46*H46,2))))</f>
        <v/>
      </c>
    </row>
    <row r="47" spans="1:9">
      <c r="A47" s="397"/>
      <c r="B47" s="1008" t="s">
        <v>1365</v>
      </c>
      <c r="C47" s="35" t="s">
        <v>1348</v>
      </c>
      <c r="D47" s="321"/>
      <c r="E47" s="321"/>
      <c r="F47" s="339"/>
      <c r="G47" s="404"/>
      <c r="H47" s="405"/>
      <c r="I47" s="413" t="str">
        <f>IF(OR(AND(G47="Prov",H47="Sum"),(H47="PC Sum")),". . . . . . . . .00",IF(ISERR(G47*H47),"",IF(G47*H47=0,"",ROUND(G47*H47,2))))</f>
        <v/>
      </c>
    </row>
    <row r="48" spans="1:9">
      <c r="A48" s="397"/>
      <c r="B48" s="330"/>
      <c r="C48" s="6" t="s">
        <v>1349</v>
      </c>
      <c r="D48" s="321"/>
      <c r="E48" s="321"/>
      <c r="F48" s="339"/>
      <c r="G48" s="404"/>
      <c r="H48" s="405"/>
      <c r="I48" s="413"/>
    </row>
    <row r="49" spans="1:9">
      <c r="A49" s="397"/>
      <c r="B49" s="338"/>
      <c r="C49" s="321"/>
      <c r="D49" s="321"/>
      <c r="E49" s="321"/>
      <c r="F49" s="339"/>
      <c r="G49" s="404"/>
      <c r="H49" s="405"/>
      <c r="I49" s="413" t="str">
        <f>IF(OR(AND(G49="Prov",H49="Sum"),(H49="PC Sum")),". . . . . . . . .00",IF(ISERR(G49*H49),"",IF(G49*H49=0,"",ROUND(G49*H49,2))))</f>
        <v/>
      </c>
    </row>
    <row r="50" spans="1:9">
      <c r="A50" s="397"/>
      <c r="B50" s="338"/>
      <c r="C50" s="1009" t="s">
        <v>287</v>
      </c>
      <c r="D50" s="321" t="s">
        <v>1350</v>
      </c>
      <c r="E50" s="321"/>
      <c r="F50" s="339" t="s">
        <v>292</v>
      </c>
      <c r="G50" s="404">
        <v>62</v>
      </c>
      <c r="H50" s="405"/>
      <c r="I50" s="413" t="str">
        <f>IF(OR(AND(G50="Prov",H50="Sum"),(H50="PC Sum")),". . . . . . . . .00",IF(ISERR(G50*H50),"",IF(G50*H50=0,"",ROUND(G50*H50,2))))</f>
        <v/>
      </c>
    </row>
    <row r="51" spans="1:9">
      <c r="A51" s="397"/>
      <c r="B51" s="406"/>
      <c r="C51" s="407"/>
      <c r="D51" s="321"/>
      <c r="E51" s="321"/>
      <c r="F51" s="339"/>
      <c r="G51" s="404"/>
      <c r="H51" s="405"/>
      <c r="I51" s="413"/>
    </row>
    <row r="52" spans="1:9">
      <c r="A52" s="397"/>
      <c r="B52" s="1008" t="s">
        <v>1366</v>
      </c>
      <c r="C52" s="6" t="s">
        <v>1367</v>
      </c>
      <c r="D52" s="321"/>
      <c r="E52" s="321"/>
      <c r="F52" s="339"/>
      <c r="G52" s="404"/>
      <c r="H52" s="405"/>
      <c r="I52" s="413"/>
    </row>
    <row r="53" spans="1:9">
      <c r="A53" s="397"/>
      <c r="B53" s="330"/>
      <c r="C53" s="6" t="s">
        <v>1353</v>
      </c>
      <c r="D53" s="321"/>
      <c r="E53" s="321"/>
      <c r="F53" s="339" t="s">
        <v>342</v>
      </c>
      <c r="G53" s="404">
        <v>19</v>
      </c>
      <c r="H53" s="405"/>
      <c r="I53" s="413" t="str">
        <f>IF(OR(AND(G53="Prov",H53="Sum"),(H53="PC Sum")),". . . . . . . . .00",IF(ISERR(G53*H53),"",IF(G53*H53=0,"",ROUND(G53*H53,2))))</f>
        <v/>
      </c>
    </row>
    <row r="54" spans="1:9">
      <c r="A54" s="397"/>
      <c r="B54" s="406"/>
      <c r="C54" s="406"/>
      <c r="D54" s="321"/>
      <c r="E54" s="321"/>
      <c r="F54" s="339"/>
      <c r="G54" s="404"/>
      <c r="H54" s="405"/>
      <c r="I54" s="413" t="str">
        <f>IF(OR(AND(G54="Prov",H54="Sum"),(H54="PC Sum")),". . . . . . . . .00",IF(ISERR(G54*H54),"",IF(G54*H54=0,"",ROUND(G54*H54,2))))</f>
        <v/>
      </c>
    </row>
    <row r="55" spans="1:9">
      <c r="A55" s="397"/>
      <c r="B55" s="409" t="s">
        <v>1368</v>
      </c>
      <c r="C55" s="21" t="s">
        <v>1355</v>
      </c>
      <c r="D55" s="321"/>
      <c r="E55" s="321"/>
      <c r="F55" s="399" t="s">
        <v>1344</v>
      </c>
      <c r="G55" s="398">
        <v>1</v>
      </c>
      <c r="H55" s="403"/>
      <c r="I55" s="413" t="str">
        <f>IF(OR(AND(G55="Prov",H55="Sum"),(H55="PC Sum")),". . . . . . . . .00",IF(ISERR(G55*H55),"",IF(G55*H55=0,"",ROUND(G55*H55,2))))</f>
        <v/>
      </c>
    </row>
    <row r="56" spans="1:9">
      <c r="A56" s="397"/>
      <c r="B56" s="338"/>
      <c r="C56" s="321"/>
      <c r="D56" s="321"/>
      <c r="E56" s="321"/>
      <c r="F56" s="339"/>
      <c r="G56" s="404"/>
      <c r="H56" s="399"/>
      <c r="I56" s="413" t="str">
        <f>IF(OR(AND(G56="Prov",H56="Sum"),(H56="PC Sum")),". . . . . . . . .00",IF(ISERR(G56*H56),"",IF(G56*H56=0,"",ROUND(G56*H56,2))))</f>
        <v/>
      </c>
    </row>
    <row r="57" spans="1:9">
      <c r="A57" s="397"/>
      <c r="B57" s="330" t="s">
        <v>1369</v>
      </c>
      <c r="C57" s="35" t="s">
        <v>1357</v>
      </c>
      <c r="D57" s="321"/>
      <c r="E57" s="321"/>
      <c r="F57" s="339"/>
      <c r="G57" s="398"/>
      <c r="H57" s="399"/>
      <c r="I57" s="413"/>
    </row>
    <row r="58" spans="1:9">
      <c r="A58" s="397"/>
      <c r="B58" s="330"/>
      <c r="C58" s="6" t="s">
        <v>1358</v>
      </c>
      <c r="D58" s="321"/>
      <c r="E58" s="321"/>
      <c r="F58" s="339" t="s">
        <v>1243</v>
      </c>
      <c r="G58" s="408">
        <v>40</v>
      </c>
      <c r="H58" s="399"/>
      <c r="I58" s="413"/>
    </row>
    <row r="59" spans="1:9">
      <c r="A59" s="397"/>
      <c r="B59" s="330"/>
      <c r="C59" s="6"/>
      <c r="D59" s="321"/>
      <c r="E59" s="321"/>
      <c r="F59" s="339"/>
      <c r="G59" s="408"/>
      <c r="H59" s="399"/>
      <c r="I59" s="413"/>
    </row>
    <row r="60" spans="1:9">
      <c r="A60" s="397"/>
      <c r="B60" s="330" t="s">
        <v>1370</v>
      </c>
      <c r="C60" s="6" t="s">
        <v>1233</v>
      </c>
      <c r="D60" s="321"/>
      <c r="E60" s="321"/>
      <c r="F60" s="339"/>
      <c r="G60" s="398"/>
      <c r="H60" s="399"/>
      <c r="I60" s="415"/>
    </row>
    <row r="61" spans="1:9">
      <c r="A61" s="397"/>
      <c r="B61" s="330"/>
      <c r="C61" s="6" t="s">
        <v>1234</v>
      </c>
      <c r="D61" s="321"/>
      <c r="E61" s="321"/>
      <c r="F61" s="339"/>
      <c r="G61" s="398"/>
      <c r="H61" s="399"/>
      <c r="I61" s="415"/>
    </row>
    <row r="62" spans="1:9">
      <c r="A62" s="397"/>
      <c r="B62" s="330"/>
      <c r="C62" s="321"/>
      <c r="D62" s="321"/>
      <c r="E62" s="321"/>
      <c r="F62" s="339"/>
      <c r="G62" s="398"/>
      <c r="H62" s="399"/>
      <c r="I62" s="415"/>
    </row>
    <row r="63" spans="1:9">
      <c r="A63" s="397"/>
      <c r="B63" s="338"/>
      <c r="C63" s="321" t="s">
        <v>287</v>
      </c>
      <c r="D63" s="321" t="s">
        <v>1266</v>
      </c>
      <c r="E63" s="321"/>
      <c r="F63" s="339"/>
      <c r="G63" s="398"/>
      <c r="H63" s="399"/>
      <c r="I63" s="415"/>
    </row>
    <row r="64" spans="1:9">
      <c r="A64" s="397"/>
      <c r="B64" s="338"/>
      <c r="C64" s="321"/>
      <c r="D64" s="321" t="s">
        <v>1360</v>
      </c>
      <c r="E64" s="321"/>
      <c r="F64" s="399" t="s">
        <v>1344</v>
      </c>
      <c r="G64" s="398">
        <v>1</v>
      </c>
      <c r="H64" s="399"/>
      <c r="I64" s="415"/>
    </row>
    <row r="65" spans="1:9">
      <c r="A65" s="397"/>
      <c r="B65" s="338"/>
      <c r="C65" s="321"/>
      <c r="D65" s="321"/>
      <c r="E65" s="321"/>
      <c r="F65" s="399"/>
      <c r="G65" s="398"/>
      <c r="H65" s="399"/>
      <c r="I65" s="415"/>
    </row>
    <row r="66" spans="1:9">
      <c r="A66" s="397"/>
      <c r="B66" s="338"/>
      <c r="C66" s="321" t="s">
        <v>290</v>
      </c>
      <c r="D66" s="321" t="s">
        <v>1237</v>
      </c>
      <c r="E66" s="321"/>
      <c r="F66" s="339" t="s">
        <v>1238</v>
      </c>
      <c r="G66" s="398">
        <v>10</v>
      </c>
      <c r="H66" s="399"/>
      <c r="I66" s="415"/>
    </row>
    <row r="67" spans="1:9">
      <c r="A67" s="397"/>
      <c r="B67" s="338"/>
      <c r="C67" s="321"/>
      <c r="D67" s="321"/>
      <c r="E67" s="321"/>
      <c r="F67" s="339"/>
      <c r="G67" s="398"/>
      <c r="H67" s="399"/>
      <c r="I67" s="415"/>
    </row>
    <row r="68" spans="1:9">
      <c r="A68" s="397"/>
      <c r="B68" s="338"/>
      <c r="C68" s="321" t="s">
        <v>322</v>
      </c>
      <c r="D68" s="321" t="s">
        <v>1239</v>
      </c>
      <c r="E68" s="321"/>
      <c r="F68" s="339" t="s">
        <v>342</v>
      </c>
      <c r="G68" s="404">
        <v>10</v>
      </c>
      <c r="H68" s="399"/>
      <c r="I68" s="415"/>
    </row>
    <row r="69" spans="1:9">
      <c r="A69" s="397"/>
      <c r="B69" s="338"/>
      <c r="C69" s="321"/>
      <c r="D69" s="321"/>
      <c r="E69" s="321"/>
      <c r="F69" s="339"/>
      <c r="G69" s="404"/>
      <c r="H69" s="399"/>
      <c r="I69" s="415"/>
    </row>
    <row r="70" hidden="1" spans="1:9">
      <c r="A70" s="397"/>
      <c r="B70" s="338"/>
      <c r="C70" s="321"/>
      <c r="D70" s="321"/>
      <c r="E70" s="321"/>
      <c r="F70" s="399"/>
      <c r="G70" s="398"/>
      <c r="H70" s="399"/>
      <c r="I70" s="415"/>
    </row>
    <row r="71" hidden="1" spans="1:9">
      <c r="A71" s="397"/>
      <c r="B71" s="338"/>
      <c r="C71" s="321"/>
      <c r="D71" s="321"/>
      <c r="E71" s="321"/>
      <c r="F71" s="399"/>
      <c r="G71" s="398"/>
      <c r="H71" s="399"/>
      <c r="I71" s="415"/>
    </row>
    <row r="72" hidden="1" spans="1:9">
      <c r="A72" s="397"/>
      <c r="B72" s="338"/>
      <c r="C72" s="321"/>
      <c r="D72" s="321"/>
      <c r="E72" s="321"/>
      <c r="F72" s="399"/>
      <c r="G72" s="398"/>
      <c r="H72" s="399"/>
      <c r="I72" s="415"/>
    </row>
    <row r="73" hidden="1" spans="1:9">
      <c r="A73" s="397"/>
      <c r="B73" s="338"/>
      <c r="C73" s="321"/>
      <c r="D73" s="321"/>
      <c r="E73" s="321"/>
      <c r="F73" s="399"/>
      <c r="G73" s="398"/>
      <c r="H73" s="399"/>
      <c r="I73" s="415"/>
    </row>
    <row r="74" spans="1:9">
      <c r="A74" s="397"/>
      <c r="B74" s="338"/>
      <c r="C74" s="321"/>
      <c r="D74" s="321"/>
      <c r="E74" s="321"/>
      <c r="F74" s="339"/>
      <c r="G74" s="398"/>
      <c r="H74" s="399"/>
      <c r="I74" s="413"/>
    </row>
    <row r="75" spans="1:9">
      <c r="A75" s="416"/>
      <c r="B75" s="366"/>
      <c r="C75" s="417"/>
      <c r="D75" s="417"/>
      <c r="E75" s="417"/>
      <c r="F75" s="367"/>
      <c r="G75" s="418"/>
      <c r="H75" s="419"/>
      <c r="I75" s="431"/>
    </row>
    <row r="76" spans="1:9">
      <c r="A76" s="400" t="s">
        <v>1338</v>
      </c>
      <c r="B76" s="321" t="s">
        <v>69</v>
      </c>
      <c r="F76" s="322"/>
      <c r="G76" s="420"/>
      <c r="H76" s="421"/>
      <c r="I76" s="432"/>
    </row>
    <row r="77" spans="1:15">
      <c r="A77" s="422"/>
      <c r="B77" s="370"/>
      <c r="C77" s="386"/>
      <c r="D77" s="386"/>
      <c r="E77" s="386"/>
      <c r="F77" s="371"/>
      <c r="G77" s="423"/>
      <c r="H77" s="388"/>
      <c r="I77" s="433"/>
      <c r="O77" s="434"/>
    </row>
    <row r="78" spans="1:15">
      <c r="A78" s="424"/>
      <c r="B78" s="366"/>
      <c r="C78" s="417"/>
      <c r="D78" s="417"/>
      <c r="E78" s="417"/>
      <c r="F78" s="367"/>
      <c r="G78" s="418"/>
      <c r="H78" s="419"/>
      <c r="I78" s="435"/>
      <c r="O78" s="434"/>
    </row>
    <row r="79" spans="2:9">
      <c r="B79" s="321"/>
      <c r="C79" s="321"/>
      <c r="D79" s="321"/>
      <c r="E79" s="321"/>
      <c r="F79" s="322"/>
      <c r="G79" s="384"/>
      <c r="H79" s="385"/>
      <c r="I79" s="359" t="s">
        <v>1337</v>
      </c>
    </row>
    <row r="80" spans="1:9">
      <c r="A80" s="386"/>
      <c r="B80" s="370"/>
      <c r="C80" s="370"/>
      <c r="D80" s="370"/>
      <c r="E80" s="370"/>
      <c r="F80" s="371"/>
      <c r="G80" s="387"/>
      <c r="H80" s="388"/>
      <c r="I80" s="410"/>
    </row>
    <row r="81" spans="1:9">
      <c r="A81" s="389" t="s">
        <v>1</v>
      </c>
      <c r="B81" s="325"/>
      <c r="C81" s="326"/>
      <c r="D81" s="326"/>
      <c r="E81" s="326"/>
      <c r="F81" s="327"/>
      <c r="G81" s="390"/>
      <c r="H81" s="329"/>
      <c r="I81" s="361"/>
    </row>
    <row r="82" spans="1:9">
      <c r="A82" s="391" t="s">
        <v>8</v>
      </c>
      <c r="B82" s="330" t="s">
        <v>2</v>
      </c>
      <c r="C82" s="6"/>
      <c r="D82" s="6"/>
      <c r="E82" s="6" t="s">
        <v>3</v>
      </c>
      <c r="F82" s="331" t="s">
        <v>4</v>
      </c>
      <c r="G82" s="392" t="s">
        <v>276</v>
      </c>
      <c r="H82" s="393" t="s">
        <v>6</v>
      </c>
      <c r="I82" s="411" t="s">
        <v>7</v>
      </c>
    </row>
    <row r="83" spans="1:9">
      <c r="A83" s="394" t="s">
        <v>277</v>
      </c>
      <c r="B83" s="333" t="s">
        <v>9</v>
      </c>
      <c r="C83" s="334"/>
      <c r="D83" s="334"/>
      <c r="E83" s="334"/>
      <c r="F83" s="335"/>
      <c r="G83" s="395" t="s">
        <v>278</v>
      </c>
      <c r="H83" s="396"/>
      <c r="I83" s="412"/>
    </row>
    <row r="84" spans="1:9">
      <c r="A84" s="400"/>
      <c r="B84" s="400"/>
      <c r="C84" s="15"/>
      <c r="D84" s="15"/>
      <c r="E84" s="15"/>
      <c r="F84" s="425"/>
      <c r="G84" s="426"/>
      <c r="H84" s="324"/>
      <c r="I84" s="364"/>
    </row>
    <row r="85" spans="1:9">
      <c r="A85" s="400"/>
      <c r="B85" s="400"/>
      <c r="C85" s="15" t="s">
        <v>70</v>
      </c>
      <c r="D85" s="15"/>
      <c r="E85" s="15"/>
      <c r="F85" s="425"/>
      <c r="G85" s="426"/>
      <c r="H85" s="324"/>
      <c r="I85" s="436"/>
    </row>
    <row r="86" spans="1:9">
      <c r="A86" s="427"/>
      <c r="B86" s="427"/>
      <c r="C86" s="428"/>
      <c r="D86" s="428"/>
      <c r="E86" s="428"/>
      <c r="F86" s="429"/>
      <c r="G86" s="430"/>
      <c r="H86" s="372"/>
      <c r="I86" s="437"/>
    </row>
    <row r="87" hidden="1" spans="1:9">
      <c r="A87" s="397"/>
      <c r="B87" s="330"/>
      <c r="C87" s="6"/>
      <c r="D87" s="321"/>
      <c r="E87" s="321"/>
      <c r="F87" s="339"/>
      <c r="G87" s="408"/>
      <c r="H87" s="399"/>
      <c r="I87" s="413"/>
    </row>
    <row r="88" spans="1:9">
      <c r="A88" s="397"/>
      <c r="B88" s="330" t="s">
        <v>1371</v>
      </c>
      <c r="C88" s="401" t="s">
        <v>1340</v>
      </c>
      <c r="D88" s="401"/>
      <c r="E88" s="321"/>
      <c r="F88" s="339"/>
      <c r="G88" s="398"/>
      <c r="H88" s="399"/>
      <c r="I88" s="413" t="str">
        <f>IF(OR(AND(G88="Prov",H88="Sum"),(H88="PC Sum")),". . . . . . . . .00",IF(ISERR(G88*H88),"",IF(G88*H88=0,"",ROUND(G88*H88,2))))</f>
        <v/>
      </c>
    </row>
    <row r="89" hidden="1" spans="1:9">
      <c r="A89" s="397"/>
      <c r="B89" s="338"/>
      <c r="C89" s="321"/>
      <c r="D89" s="321"/>
      <c r="E89" s="321"/>
      <c r="F89" s="339"/>
      <c r="G89" s="398"/>
      <c r="H89" s="399"/>
      <c r="I89" s="413" t="str">
        <f>IF(OR(AND(G89="Prov",H89="Sum"),(H89="PC Sum")),". . . . . . . . .00",IF(ISERR(G89*H89),"",IF(G89*H89=0,"",ROUND(G89*H89,2))))</f>
        <v/>
      </c>
    </row>
    <row r="90" spans="1:9">
      <c r="A90" s="397"/>
      <c r="B90" s="338"/>
      <c r="C90" s="402" t="s">
        <v>1372</v>
      </c>
      <c r="D90" s="321"/>
      <c r="E90" s="321"/>
      <c r="F90" s="339"/>
      <c r="G90" s="398"/>
      <c r="H90" s="399"/>
      <c r="I90" s="413"/>
    </row>
    <row r="91" hidden="1" spans="1:9">
      <c r="A91" s="397"/>
      <c r="B91" s="338"/>
      <c r="C91" s="321"/>
      <c r="D91" s="321"/>
      <c r="E91" s="321"/>
      <c r="F91" s="339"/>
      <c r="G91" s="398"/>
      <c r="H91" s="399"/>
      <c r="I91" s="413"/>
    </row>
    <row r="92" spans="1:9">
      <c r="A92" s="397"/>
      <c r="B92" s="330" t="s">
        <v>1373</v>
      </c>
      <c r="C92" s="35" t="s">
        <v>1343</v>
      </c>
      <c r="D92" s="321"/>
      <c r="E92" s="321"/>
      <c r="F92" s="399" t="s">
        <v>1344</v>
      </c>
      <c r="G92" s="398">
        <v>1</v>
      </c>
      <c r="H92" s="403"/>
      <c r="I92" s="413" t="str">
        <f>IF(OR(AND(G92="Prov",H92="Sum"),(H92="PC Sum")),". . . . . . . . .00",IF(ISERR(G92*H92),"",IF(G92*H92=0,"",ROUND(G92*H92,2))))</f>
        <v/>
      </c>
    </row>
    <row r="93" spans="1:9">
      <c r="A93" s="397"/>
      <c r="B93" s="338"/>
      <c r="C93" s="321"/>
      <c r="D93" s="321"/>
      <c r="E93" s="321"/>
      <c r="F93" s="399"/>
      <c r="G93" s="398"/>
      <c r="H93" s="403"/>
      <c r="I93" s="413"/>
    </row>
    <row r="94" spans="1:9">
      <c r="A94" s="397"/>
      <c r="B94" s="330" t="s">
        <v>1374</v>
      </c>
      <c r="C94" s="35" t="s">
        <v>1346</v>
      </c>
      <c r="D94" s="321"/>
      <c r="E94" s="321"/>
      <c r="F94" s="399" t="s">
        <v>1344</v>
      </c>
      <c r="G94" s="398">
        <v>1</v>
      </c>
      <c r="H94" s="403"/>
      <c r="I94" s="413" t="str">
        <f>IF(OR(AND(G94="Prov",H94="Sum"),(H94="PC Sum")),". . . . . . . . .00",IF(ISERR(G94*H94),"",IF(G94*H94=0,"",ROUND(G94*H94,2))))</f>
        <v/>
      </c>
    </row>
    <row r="95" spans="1:9">
      <c r="A95" s="397"/>
      <c r="B95" s="330"/>
      <c r="C95" s="35"/>
      <c r="D95" s="321"/>
      <c r="E95" s="321"/>
      <c r="F95" s="399"/>
      <c r="G95" s="398"/>
      <c r="H95" s="403"/>
      <c r="I95" s="413"/>
    </row>
    <row r="96" spans="1:9">
      <c r="A96" s="397"/>
      <c r="B96" s="1008" t="s">
        <v>1375</v>
      </c>
      <c r="C96" s="35" t="s">
        <v>1348</v>
      </c>
      <c r="D96" s="321"/>
      <c r="E96" s="321"/>
      <c r="F96" s="339"/>
      <c r="G96" s="404"/>
      <c r="H96" s="405"/>
      <c r="I96" s="413"/>
    </row>
    <row r="97" spans="1:9">
      <c r="A97" s="397"/>
      <c r="B97" s="330"/>
      <c r="C97" s="6" t="s">
        <v>1349</v>
      </c>
      <c r="D97" s="321"/>
      <c r="E97" s="321"/>
      <c r="F97" s="339"/>
      <c r="G97" s="404"/>
      <c r="H97" s="405"/>
      <c r="I97" s="413" t="str">
        <f>IF(OR(AND(G97="Prov",H97="Sum"),(H97="PC Sum")),". . . . . . . . .00",IF(ISERR(G97*H97),"",IF(G97*H97=0,"",ROUND(G97*H97,2))))</f>
        <v/>
      </c>
    </row>
    <row r="98" spans="1:9">
      <c r="A98" s="397"/>
      <c r="B98" s="338"/>
      <c r="C98" s="321"/>
      <c r="D98" s="321"/>
      <c r="E98" s="321"/>
      <c r="F98" s="339"/>
      <c r="G98" s="404"/>
      <c r="H98" s="405"/>
      <c r="I98" s="413"/>
    </row>
    <row r="99" spans="1:9">
      <c r="A99" s="397"/>
      <c r="B99" s="338"/>
      <c r="C99" s="1009" t="s">
        <v>287</v>
      </c>
      <c r="D99" s="321" t="s">
        <v>1350</v>
      </c>
      <c r="E99" s="321"/>
      <c r="F99" s="339" t="s">
        <v>292</v>
      </c>
      <c r="G99" s="404">
        <v>49</v>
      </c>
      <c r="H99" s="405"/>
      <c r="I99" s="413" t="str">
        <f>IF(OR(AND(G99="Prov",H99="Sum"),(H99="PC Sum")),". . . . . . . . .00",IF(ISERR(G99*H99),"",IF(G99*H99=0,"",ROUND(G99*H99,2))))</f>
        <v/>
      </c>
    </row>
    <row r="100" spans="1:9">
      <c r="A100" s="397"/>
      <c r="B100" s="406"/>
      <c r="C100" s="407"/>
      <c r="D100" s="321"/>
      <c r="E100" s="321"/>
      <c r="F100" s="339"/>
      <c r="G100" s="404"/>
      <c r="H100" s="405"/>
      <c r="I100" s="414"/>
    </row>
    <row r="101" spans="1:9">
      <c r="A101" s="397"/>
      <c r="B101" s="1008" t="s">
        <v>1376</v>
      </c>
      <c r="C101" s="6" t="s">
        <v>1377</v>
      </c>
      <c r="D101" s="321"/>
      <c r="E101" s="321"/>
      <c r="F101" s="339"/>
      <c r="G101" s="404"/>
      <c r="H101" s="405"/>
      <c r="I101" s="414"/>
    </row>
    <row r="102" spans="1:9">
      <c r="A102" s="397"/>
      <c r="B102" s="338"/>
      <c r="C102" s="6" t="s">
        <v>1353</v>
      </c>
      <c r="D102" s="321"/>
      <c r="E102" s="321"/>
      <c r="F102" s="339" t="s">
        <v>342</v>
      </c>
      <c r="G102" s="404">
        <v>15</v>
      </c>
      <c r="H102" s="405"/>
      <c r="I102" s="413" t="str">
        <f>IF(OR(AND(G102="Prov",H102="Sum"),(H102="PC Sum")),". . . . . . . . .00",IF(ISERR(G102*H102),"",IF(G102*H102=0,"",ROUND(G102*H102,2))))</f>
        <v/>
      </c>
    </row>
    <row r="103" spans="1:9">
      <c r="A103" s="397"/>
      <c r="B103" s="406"/>
      <c r="C103" s="406"/>
      <c r="D103" s="321"/>
      <c r="E103" s="321"/>
      <c r="F103" s="339"/>
      <c r="G103" s="404"/>
      <c r="H103" s="405"/>
      <c r="I103" s="413" t="str">
        <f>IF(OR(AND(G103="Prov",H103="Sum"),(H103="PC Sum")),". . . . . . . . .00",IF(ISERR(G103*H103),"",IF(G103*H103=0,"",ROUND(G103*H103,2))))</f>
        <v/>
      </c>
    </row>
    <row r="104" spans="1:9">
      <c r="A104" s="397"/>
      <c r="B104" s="409" t="s">
        <v>1378</v>
      </c>
      <c r="C104" s="21" t="s">
        <v>1355</v>
      </c>
      <c r="D104" s="321"/>
      <c r="E104" s="321"/>
      <c r="F104" s="399" t="s">
        <v>1344</v>
      </c>
      <c r="G104" s="398">
        <v>1</v>
      </c>
      <c r="H104" s="403"/>
      <c r="I104" s="413" t="str">
        <f>IF(OR(AND(G104="Prov",H104="Sum"),(H104="PC Sum")),". . . . . . . . .00",IF(ISERR(G104*H104),"",IF(G104*H104=0,"",ROUND(G104*H104,2))))</f>
        <v/>
      </c>
    </row>
    <row r="105" spans="1:9">
      <c r="A105" s="397"/>
      <c r="B105" s="338"/>
      <c r="C105" s="321"/>
      <c r="D105" s="321"/>
      <c r="E105" s="321"/>
      <c r="F105" s="339"/>
      <c r="G105" s="404"/>
      <c r="H105" s="399"/>
      <c r="I105" s="413" t="str">
        <f>IF(OR(AND(G105="Prov",H105="Sum"),(H105="PC Sum")),". . . . . . . . .00",IF(ISERR(G105*H105),"",IF(G105*H105=0,"",ROUND(G105*H105,2))))</f>
        <v/>
      </c>
    </row>
    <row r="106" spans="1:9">
      <c r="A106" s="397"/>
      <c r="B106" s="330" t="s">
        <v>1379</v>
      </c>
      <c r="C106" s="35" t="s">
        <v>1357</v>
      </c>
      <c r="D106" s="321"/>
      <c r="E106" s="321"/>
      <c r="F106" s="339"/>
      <c r="G106" s="398"/>
      <c r="H106" s="399"/>
      <c r="I106" s="413" t="str">
        <f>IF(OR(AND(G106="Prov",H106="Sum"),(H106="PC Sum")),". . . . . . . . .00",IF(ISERR(G106*H106),"",IF(G106*H106=0,"",ROUND(G106*H106,2))))</f>
        <v/>
      </c>
    </row>
    <row r="107" spans="1:9">
      <c r="A107" s="397"/>
      <c r="B107" s="330"/>
      <c r="C107" s="6" t="s">
        <v>1358</v>
      </c>
      <c r="D107" s="321"/>
      <c r="E107" s="321"/>
      <c r="F107" s="339" t="s">
        <v>1243</v>
      </c>
      <c r="G107" s="408">
        <v>40</v>
      </c>
      <c r="H107" s="399"/>
      <c r="I107" s="414"/>
    </row>
    <row r="108" spans="1:9">
      <c r="A108" s="397"/>
      <c r="B108" s="338"/>
      <c r="C108" s="321"/>
      <c r="D108" s="321"/>
      <c r="E108" s="321"/>
      <c r="F108" s="339"/>
      <c r="G108" s="398"/>
      <c r="H108" s="399"/>
      <c r="I108" s="413"/>
    </row>
    <row r="109" spans="1:9">
      <c r="A109" s="397"/>
      <c r="B109" s="330" t="s">
        <v>1380</v>
      </c>
      <c r="C109" s="6" t="s">
        <v>1233</v>
      </c>
      <c r="D109" s="321"/>
      <c r="E109" s="321"/>
      <c r="F109" s="339"/>
      <c r="G109" s="398"/>
      <c r="H109" s="399"/>
      <c r="I109" s="414"/>
    </row>
    <row r="110" spans="1:9">
      <c r="A110" s="397"/>
      <c r="B110" s="330"/>
      <c r="C110" s="6" t="s">
        <v>1234</v>
      </c>
      <c r="D110" s="321"/>
      <c r="E110" s="321"/>
      <c r="F110" s="339"/>
      <c r="G110" s="398"/>
      <c r="H110" s="399"/>
      <c r="I110" s="414"/>
    </row>
    <row r="111" spans="1:9">
      <c r="A111" s="397"/>
      <c r="B111" s="330"/>
      <c r="C111" s="321"/>
      <c r="D111" s="321"/>
      <c r="E111" s="321"/>
      <c r="F111" s="339"/>
      <c r="G111" s="398"/>
      <c r="H111" s="399"/>
      <c r="I111" s="413"/>
    </row>
    <row r="112" spans="1:9">
      <c r="A112" s="397"/>
      <c r="B112" s="338"/>
      <c r="C112" s="321" t="s">
        <v>287</v>
      </c>
      <c r="D112" s="321" t="s">
        <v>1266</v>
      </c>
      <c r="E112" s="321"/>
      <c r="F112" s="339"/>
      <c r="G112" s="398"/>
      <c r="H112" s="399"/>
      <c r="I112" s="413"/>
    </row>
    <row r="113" spans="1:9">
      <c r="A113" s="397"/>
      <c r="B113" s="338"/>
      <c r="C113" s="321"/>
      <c r="D113" s="321" t="s">
        <v>1360</v>
      </c>
      <c r="E113" s="321"/>
      <c r="F113" s="399" t="s">
        <v>1344</v>
      </c>
      <c r="G113" s="398">
        <v>1</v>
      </c>
      <c r="H113" s="399"/>
      <c r="I113" s="413"/>
    </row>
    <row r="114" spans="1:9">
      <c r="A114" s="397"/>
      <c r="B114" s="338"/>
      <c r="C114" s="321"/>
      <c r="D114" s="321"/>
      <c r="E114" s="321"/>
      <c r="F114" s="339"/>
      <c r="G114" s="398"/>
      <c r="H114" s="399"/>
      <c r="I114" s="413" t="str">
        <f>IF(OR(AND(G114="Prov",H114="Sum"),(H114="PC Sum")),". . . . . . . . .00",IF(ISERR(G114*H114),"",IF(G114*H114=0,"",ROUND(G114*H114,2))))</f>
        <v/>
      </c>
    </row>
    <row r="115" spans="1:9">
      <c r="A115" s="397"/>
      <c r="B115" s="338"/>
      <c r="C115" s="321" t="s">
        <v>290</v>
      </c>
      <c r="D115" s="321" t="s">
        <v>1237</v>
      </c>
      <c r="E115" s="321"/>
      <c r="F115" s="339" t="s">
        <v>1238</v>
      </c>
      <c r="G115" s="398">
        <v>10</v>
      </c>
      <c r="H115" s="399"/>
      <c r="I115" s="413" t="str">
        <f>IF(OR(AND(G115="Prov",H115="Sum"),(H115="PC Sum")),". . . . . . . . .00",IF(ISERR(G115*H115),"",IF(G115*H115=0,"",ROUND(G115*H115,2))))</f>
        <v/>
      </c>
    </row>
    <row r="116" spans="1:9">
      <c r="A116" s="397"/>
      <c r="B116" s="330"/>
      <c r="C116" s="321"/>
      <c r="D116" s="321"/>
      <c r="E116" s="321"/>
      <c r="F116" s="339"/>
      <c r="G116" s="398"/>
      <c r="H116" s="399"/>
      <c r="I116" s="413" t="str">
        <f>IF(OR(AND(G116="Prov",H116="Sum"),(H116="PC Sum")),". . . . . . . . .00",IF(ISERR(G116*H116),"",IF(G116*H116=0,"",ROUND(G116*H116,2))))</f>
        <v/>
      </c>
    </row>
    <row r="117" spans="1:9">
      <c r="A117" s="397"/>
      <c r="B117" s="338"/>
      <c r="C117" s="321" t="s">
        <v>322</v>
      </c>
      <c r="D117" s="321" t="s">
        <v>1239</v>
      </c>
      <c r="E117" s="321"/>
      <c r="F117" s="339" t="s">
        <v>342</v>
      </c>
      <c r="G117" s="404">
        <v>10</v>
      </c>
      <c r="H117" s="399"/>
      <c r="I117" s="413" t="str">
        <f>IF(OR(AND(G117="Prov",H117="Sum"),(H117="PC Sum")),". . . . . . . . .00",IF(ISERR(G117*H117),"",IF(G117*H117=0,"",ROUND(G117*H117,2))))</f>
        <v/>
      </c>
    </row>
    <row r="118" spans="1:9">
      <c r="A118" s="397"/>
      <c r="B118" s="406"/>
      <c r="C118" s="407"/>
      <c r="D118" s="321"/>
      <c r="E118" s="321"/>
      <c r="F118" s="339"/>
      <c r="G118" s="404"/>
      <c r="H118" s="405"/>
      <c r="I118" s="414"/>
    </row>
    <row r="119" spans="1:9">
      <c r="A119" s="397"/>
      <c r="B119" s="330" t="s">
        <v>1381</v>
      </c>
      <c r="C119" s="401" t="s">
        <v>1340</v>
      </c>
      <c r="D119" s="401"/>
      <c r="E119" s="321"/>
      <c r="F119" s="339"/>
      <c r="G119" s="398"/>
      <c r="H119" s="399"/>
      <c r="I119" s="413" t="str">
        <f>IF(OR(AND(G119="Prov",H119="Sum"),(H119="PC Sum")),". . . . . . . . .00",IF(ISERR(G119*H119),"",IF(G119*H119=0,"",ROUND(G119*H119,2))))</f>
        <v/>
      </c>
    </row>
    <row r="120" hidden="1" spans="1:9">
      <c r="A120" s="397"/>
      <c r="B120" s="338"/>
      <c r="C120" s="321"/>
      <c r="D120" s="321"/>
      <c r="E120" s="321"/>
      <c r="F120" s="339"/>
      <c r="G120" s="398"/>
      <c r="H120" s="399"/>
      <c r="I120" s="413"/>
    </row>
    <row r="121" spans="1:9">
      <c r="A121" s="397"/>
      <c r="B121" s="338"/>
      <c r="C121" s="402" t="s">
        <v>1382</v>
      </c>
      <c r="D121" s="321"/>
      <c r="E121" s="321"/>
      <c r="F121" s="339"/>
      <c r="G121" s="398"/>
      <c r="H121" s="399"/>
      <c r="I121" s="413"/>
    </row>
    <row r="122" hidden="1" spans="1:9">
      <c r="A122" s="397"/>
      <c r="B122" s="338"/>
      <c r="C122" s="321"/>
      <c r="D122" s="321"/>
      <c r="E122" s="321"/>
      <c r="F122" s="339"/>
      <c r="G122" s="398"/>
      <c r="H122" s="399"/>
      <c r="I122" s="413"/>
    </row>
    <row r="123" spans="1:9">
      <c r="A123" s="397"/>
      <c r="B123" s="330" t="s">
        <v>1383</v>
      </c>
      <c r="C123" s="35" t="s">
        <v>1343</v>
      </c>
      <c r="D123" s="321"/>
      <c r="E123" s="321"/>
      <c r="F123" s="399" t="s">
        <v>1344</v>
      </c>
      <c r="G123" s="398">
        <v>1</v>
      </c>
      <c r="H123" s="403"/>
      <c r="I123" s="413" t="str">
        <f>IF(OR(AND(G123="Prov",H123="Sum"),(H123="PC Sum")),". . . . . . . . .00",IF(ISERR(G123*H123),"",IF(G123*H123=0,"",ROUND(G123*H123,2))))</f>
        <v/>
      </c>
    </row>
    <row r="124" spans="1:9">
      <c r="A124" s="397"/>
      <c r="B124" s="338"/>
      <c r="C124" s="321"/>
      <c r="D124" s="321"/>
      <c r="E124" s="321"/>
      <c r="F124" s="399"/>
      <c r="G124" s="398"/>
      <c r="H124" s="403"/>
      <c r="I124" s="413"/>
    </row>
    <row r="125" spans="1:9">
      <c r="A125" s="397"/>
      <c r="B125" s="330" t="s">
        <v>1384</v>
      </c>
      <c r="C125" s="35" t="s">
        <v>1346</v>
      </c>
      <c r="D125" s="321"/>
      <c r="E125" s="321"/>
      <c r="F125" s="399" t="s">
        <v>1344</v>
      </c>
      <c r="G125" s="398">
        <v>1</v>
      </c>
      <c r="H125" s="403"/>
      <c r="I125" s="413" t="str">
        <f>IF(OR(AND(G125="Prov",H125="Sum"),(H125="PC Sum")),". . . . . . . . .00",IF(ISERR(G125*H125),"",IF(G125*H125=0,"",ROUND(G125*H125,2))))</f>
        <v/>
      </c>
    </row>
    <row r="126" spans="1:9">
      <c r="A126" s="397"/>
      <c r="B126" s="330"/>
      <c r="C126" s="6"/>
      <c r="D126" s="321"/>
      <c r="E126" s="321"/>
      <c r="F126" s="339"/>
      <c r="G126" s="398"/>
      <c r="H126" s="399"/>
      <c r="I126" s="414"/>
    </row>
    <row r="127" spans="1:9">
      <c r="A127" s="397"/>
      <c r="B127" s="1008" t="s">
        <v>1385</v>
      </c>
      <c r="C127" s="35" t="s">
        <v>1348</v>
      </c>
      <c r="D127" s="321"/>
      <c r="E127" s="321"/>
      <c r="F127" s="339"/>
      <c r="G127" s="404"/>
      <c r="H127" s="399"/>
      <c r="I127" s="413" t="str">
        <f>IF(OR(AND(G127="Prov",H127="Sum"),(H127="PC Sum")),". . . . . . . . .00",IF(ISERR(G127*H127),"",IF(G127*H127=0,"",ROUND(G127*H127,2))))</f>
        <v/>
      </c>
    </row>
    <row r="128" spans="1:9">
      <c r="A128" s="397"/>
      <c r="B128" s="330"/>
      <c r="C128" s="6" t="s">
        <v>1349</v>
      </c>
      <c r="D128" s="321"/>
      <c r="E128" s="321"/>
      <c r="F128" s="339"/>
      <c r="G128" s="404"/>
      <c r="H128" s="399"/>
      <c r="I128" s="413"/>
    </row>
    <row r="129" spans="1:9">
      <c r="A129" s="397"/>
      <c r="B129" s="338"/>
      <c r="C129" s="321"/>
      <c r="D129" s="321"/>
      <c r="E129" s="321"/>
      <c r="F129" s="339"/>
      <c r="G129" s="404"/>
      <c r="H129" s="399"/>
      <c r="I129" s="413" t="str">
        <f>IF(OR(AND(G129="Prov",H129="Sum"),(H129="PC Sum")),". . . . . . . . .00",IF(ISERR(G129*H129),"",IF(G129*H129=0,"",ROUND(G129*H129,2))))</f>
        <v/>
      </c>
    </row>
    <row r="130" spans="1:9">
      <c r="A130" s="397"/>
      <c r="B130" s="338"/>
      <c r="C130" s="1009" t="s">
        <v>287</v>
      </c>
      <c r="D130" s="321" t="s">
        <v>1350</v>
      </c>
      <c r="E130" s="321"/>
      <c r="F130" s="339" t="s">
        <v>292</v>
      </c>
      <c r="G130" s="404">
        <v>52</v>
      </c>
      <c r="H130" s="405"/>
      <c r="I130" s="413" t="str">
        <f>IF(OR(AND(G130="Prov",H130="Sum"),(H130="PC Sum")),". . . . . . . . .00",IF(ISERR(G130*H130),"",IF(G130*H130=0,"",ROUND(G130*H130,2))))</f>
        <v/>
      </c>
    </row>
    <row r="131" spans="1:9">
      <c r="A131" s="397"/>
      <c r="B131" s="406"/>
      <c r="C131" s="407"/>
      <c r="D131" s="321"/>
      <c r="E131" s="321"/>
      <c r="F131" s="339"/>
      <c r="G131" s="404"/>
      <c r="H131" s="405"/>
      <c r="I131" s="413"/>
    </row>
    <row r="132" spans="1:9">
      <c r="A132" s="397"/>
      <c r="B132" s="1008" t="s">
        <v>1386</v>
      </c>
      <c r="C132" s="6" t="s">
        <v>1387</v>
      </c>
      <c r="D132" s="321"/>
      <c r="E132" s="321"/>
      <c r="F132" s="339"/>
      <c r="G132" s="404"/>
      <c r="H132" s="405"/>
      <c r="I132" s="413"/>
    </row>
    <row r="133" spans="1:9">
      <c r="A133" s="397"/>
      <c r="B133" s="330"/>
      <c r="C133" s="6" t="s">
        <v>1353</v>
      </c>
      <c r="D133" s="321"/>
      <c r="E133" s="321"/>
      <c r="F133" s="339" t="s">
        <v>342</v>
      </c>
      <c r="G133" s="404">
        <v>16</v>
      </c>
      <c r="H133" s="405"/>
      <c r="I133" s="413" t="str">
        <f>IF(OR(AND(G133="Prov",H133="Sum"),(H133="PC Sum")),". . . . . . . . .00",IF(ISERR(G133*H133),"",IF(G133*H133=0,"",ROUND(G133*H133,2))))</f>
        <v/>
      </c>
    </row>
    <row r="134" spans="1:9">
      <c r="A134" s="397"/>
      <c r="B134" s="406"/>
      <c r="C134" s="406"/>
      <c r="D134" s="321"/>
      <c r="E134" s="321"/>
      <c r="F134" s="339"/>
      <c r="G134" s="404"/>
      <c r="H134" s="405"/>
      <c r="I134" s="413" t="str">
        <f>IF(OR(AND(G134="Prov",H134="Sum"),(H134="PC Sum")),". . . . . . . . .00",IF(ISERR(G134*H134),"",IF(G134*H134=0,"",ROUND(G134*H134,2))))</f>
        <v/>
      </c>
    </row>
    <row r="135" spans="1:9">
      <c r="A135" s="397"/>
      <c r="B135" s="409" t="s">
        <v>1388</v>
      </c>
      <c r="C135" s="21" t="s">
        <v>1355</v>
      </c>
      <c r="D135" s="321"/>
      <c r="E135" s="321"/>
      <c r="F135" s="399" t="s">
        <v>1344</v>
      </c>
      <c r="G135" s="398">
        <v>1</v>
      </c>
      <c r="H135" s="403"/>
      <c r="I135" s="413" t="str">
        <f>IF(OR(AND(G135="Prov",H135="Sum"),(H135="PC Sum")),". . . . . . . . .00",IF(ISERR(G135*H135),"",IF(G135*H135=0,"",ROUND(G135*H135,2))))</f>
        <v/>
      </c>
    </row>
    <row r="136" spans="1:9">
      <c r="A136" s="397"/>
      <c r="B136" s="338"/>
      <c r="C136" s="321"/>
      <c r="D136" s="321"/>
      <c r="E136" s="321"/>
      <c r="F136" s="339"/>
      <c r="G136" s="398"/>
      <c r="H136" s="399"/>
      <c r="I136" s="413"/>
    </row>
    <row r="137" spans="1:9">
      <c r="A137" s="397"/>
      <c r="B137" s="330" t="s">
        <v>1389</v>
      </c>
      <c r="C137" s="35" t="s">
        <v>1357</v>
      </c>
      <c r="D137" s="321"/>
      <c r="E137" s="321"/>
      <c r="F137" s="339"/>
      <c r="G137" s="398"/>
      <c r="H137" s="399"/>
      <c r="I137" s="413"/>
    </row>
    <row r="138" spans="1:9">
      <c r="A138" s="397"/>
      <c r="B138" s="330"/>
      <c r="C138" s="6" t="s">
        <v>1358</v>
      </c>
      <c r="D138" s="321"/>
      <c r="E138" s="321"/>
      <c r="F138" s="339" t="s">
        <v>1243</v>
      </c>
      <c r="G138" s="408">
        <v>40</v>
      </c>
      <c r="H138" s="399"/>
      <c r="I138" s="413"/>
    </row>
    <row r="139" spans="1:9">
      <c r="A139" s="397"/>
      <c r="B139" s="338"/>
      <c r="C139" s="321"/>
      <c r="D139" s="321"/>
      <c r="E139" s="321"/>
      <c r="F139" s="339"/>
      <c r="G139" s="398"/>
      <c r="H139" s="399"/>
      <c r="I139" s="413"/>
    </row>
    <row r="140" spans="1:9">
      <c r="A140" s="397"/>
      <c r="B140" s="330" t="s">
        <v>1390</v>
      </c>
      <c r="C140" s="6" t="s">
        <v>1233</v>
      </c>
      <c r="D140" s="321"/>
      <c r="E140" s="321"/>
      <c r="F140" s="339"/>
      <c r="G140" s="398"/>
      <c r="H140" s="399"/>
      <c r="I140" s="413"/>
    </row>
    <row r="141" spans="1:9">
      <c r="A141" s="397"/>
      <c r="B141" s="330"/>
      <c r="C141" s="6" t="s">
        <v>1234</v>
      </c>
      <c r="D141" s="321"/>
      <c r="E141" s="321"/>
      <c r="F141" s="339"/>
      <c r="G141" s="398"/>
      <c r="H141" s="399"/>
      <c r="I141" s="413"/>
    </row>
    <row r="142" spans="1:9">
      <c r="A142" s="397"/>
      <c r="B142" s="330"/>
      <c r="C142" s="321"/>
      <c r="D142" s="321"/>
      <c r="E142" s="321"/>
      <c r="F142" s="339"/>
      <c r="G142" s="398"/>
      <c r="H142" s="399"/>
      <c r="I142" s="413"/>
    </row>
    <row r="143" spans="1:9">
      <c r="A143" s="397"/>
      <c r="B143" s="338"/>
      <c r="C143" s="321" t="s">
        <v>287</v>
      </c>
      <c r="D143" s="321" t="s">
        <v>1256</v>
      </c>
      <c r="E143" s="321"/>
      <c r="F143" s="339"/>
      <c r="G143" s="398"/>
      <c r="H143" s="399"/>
      <c r="I143" s="413"/>
    </row>
    <row r="144" spans="1:9">
      <c r="A144" s="397"/>
      <c r="B144" s="338"/>
      <c r="C144" s="321"/>
      <c r="D144" s="321" t="s">
        <v>1391</v>
      </c>
      <c r="E144" s="321"/>
      <c r="F144" s="339"/>
      <c r="G144" s="398"/>
      <c r="H144" s="399"/>
      <c r="I144" s="413"/>
    </row>
    <row r="145" spans="1:9">
      <c r="A145" s="397"/>
      <c r="B145" s="330"/>
      <c r="C145" s="321"/>
      <c r="D145" s="321" t="s">
        <v>1258</v>
      </c>
      <c r="E145" s="321"/>
      <c r="F145" s="399" t="s">
        <v>1344</v>
      </c>
      <c r="G145" s="398">
        <v>1</v>
      </c>
      <c r="H145" s="399"/>
      <c r="I145" s="413"/>
    </row>
    <row r="146" spans="1:9">
      <c r="A146" s="397"/>
      <c r="B146" s="330"/>
      <c r="C146" s="35"/>
      <c r="D146" s="321"/>
      <c r="E146" s="321"/>
      <c r="F146" s="399"/>
      <c r="G146" s="398"/>
      <c r="H146" s="399"/>
      <c r="I146" s="413"/>
    </row>
    <row r="147" spans="1:9">
      <c r="A147" s="397"/>
      <c r="B147" s="330"/>
      <c r="C147" s="321" t="s">
        <v>290</v>
      </c>
      <c r="D147" s="321" t="s">
        <v>1237</v>
      </c>
      <c r="E147" s="321"/>
      <c r="F147" s="339" t="s">
        <v>1238</v>
      </c>
      <c r="G147" s="398">
        <v>10</v>
      </c>
      <c r="H147" s="399"/>
      <c r="I147" s="413"/>
    </row>
    <row r="148" spans="1:9">
      <c r="A148" s="397"/>
      <c r="B148" s="330"/>
      <c r="C148" s="321"/>
      <c r="D148" s="321"/>
      <c r="E148" s="321"/>
      <c r="F148" s="339"/>
      <c r="G148" s="398"/>
      <c r="H148" s="399"/>
      <c r="I148" s="413"/>
    </row>
    <row r="149" spans="1:9">
      <c r="A149" s="397"/>
      <c r="B149" s="330"/>
      <c r="C149" s="321" t="s">
        <v>322</v>
      </c>
      <c r="D149" s="321" t="s">
        <v>1239</v>
      </c>
      <c r="E149" s="321"/>
      <c r="F149" s="339" t="s">
        <v>342</v>
      </c>
      <c r="G149" s="404">
        <v>10</v>
      </c>
      <c r="H149" s="399"/>
      <c r="I149" s="413"/>
    </row>
    <row r="150" hidden="1" spans="1:9">
      <c r="A150" s="397"/>
      <c r="B150" s="338"/>
      <c r="C150" s="321"/>
      <c r="D150" s="321"/>
      <c r="E150" s="321"/>
      <c r="F150" s="339"/>
      <c r="G150" s="398"/>
      <c r="H150" s="399"/>
      <c r="I150" s="413" t="str">
        <f>IF(OR(AND(G150="Prov",H150="Sum"),(H150="PC Sum")),". . . . . . . . .00",IF(ISERR(G150*H150),"",IF(G150*H150=0,"",ROUND(G150*H150,2))))</f>
        <v/>
      </c>
    </row>
    <row r="151" spans="1:9">
      <c r="A151" s="397"/>
      <c r="B151" s="338"/>
      <c r="C151" s="321"/>
      <c r="D151" s="321"/>
      <c r="E151" s="321"/>
      <c r="F151" s="339"/>
      <c r="G151" s="398"/>
      <c r="H151" s="399"/>
      <c r="I151" s="413" t="str">
        <f>IF(OR(AND(G151="Prov",H151="Sum"),(H151="PC Sum")),". . . . . . . . .00",IF(ISERR(G151*H151),"",IF(G151*H151=0,"",ROUND(G151*H151,2))))</f>
        <v/>
      </c>
    </row>
    <row r="152" spans="1:9">
      <c r="A152" s="416"/>
      <c r="B152" s="366"/>
      <c r="C152" s="417"/>
      <c r="D152" s="417"/>
      <c r="E152" s="417"/>
      <c r="F152" s="367"/>
      <c r="G152" s="418"/>
      <c r="H152" s="419"/>
      <c r="I152" s="431"/>
    </row>
    <row r="153" spans="1:9">
      <c r="A153" s="400" t="s">
        <v>1338</v>
      </c>
      <c r="B153" s="321" t="s">
        <v>69</v>
      </c>
      <c r="F153" s="322"/>
      <c r="G153" s="420"/>
      <c r="H153" s="421"/>
      <c r="I153" s="432"/>
    </row>
    <row r="154" spans="1:9">
      <c r="A154" s="422"/>
      <c r="B154" s="370"/>
      <c r="C154" s="386"/>
      <c r="D154" s="386"/>
      <c r="E154" s="386"/>
      <c r="F154" s="371"/>
      <c r="G154" s="423"/>
      <c r="H154" s="388"/>
      <c r="I154" s="433"/>
    </row>
    <row r="155" spans="1:9">
      <c r="A155" s="424"/>
      <c r="B155" s="366"/>
      <c r="C155" s="417"/>
      <c r="D155" s="417"/>
      <c r="E155" s="417"/>
      <c r="F155" s="367"/>
      <c r="G155" s="418"/>
      <c r="H155" s="419"/>
      <c r="I155" s="435"/>
    </row>
    <row r="156" hidden="1" spans="2:8">
      <c r="B156" s="321"/>
      <c r="C156" s="321"/>
      <c r="D156" s="321"/>
      <c r="E156" s="321"/>
      <c r="F156" s="322"/>
      <c r="G156" s="384"/>
      <c r="H156" s="385"/>
    </row>
    <row r="157" spans="1:9">
      <c r="A157" s="386"/>
      <c r="B157" s="370"/>
      <c r="C157" s="370"/>
      <c r="D157" s="370"/>
      <c r="E157" s="370"/>
      <c r="F157" s="371"/>
      <c r="G157" s="387"/>
      <c r="H157" s="388"/>
      <c r="I157" s="359" t="s">
        <v>1337</v>
      </c>
    </row>
    <row r="158" spans="1:9">
      <c r="A158" s="389" t="s">
        <v>1</v>
      </c>
      <c r="B158" s="325"/>
      <c r="C158" s="326"/>
      <c r="D158" s="326"/>
      <c r="E158" s="326"/>
      <c r="F158" s="327"/>
      <c r="G158" s="390"/>
      <c r="H158" s="329"/>
      <c r="I158" s="361"/>
    </row>
    <row r="159" spans="1:9">
      <c r="A159" s="391" t="s">
        <v>8</v>
      </c>
      <c r="B159" s="330" t="s">
        <v>2</v>
      </c>
      <c r="C159" s="6"/>
      <c r="D159" s="6"/>
      <c r="E159" s="6" t="s">
        <v>3</v>
      </c>
      <c r="F159" s="331" t="s">
        <v>4</v>
      </c>
      <c r="G159" s="392" t="s">
        <v>276</v>
      </c>
      <c r="H159" s="393" t="s">
        <v>6</v>
      </c>
      <c r="I159" s="411" t="s">
        <v>7</v>
      </c>
    </row>
    <row r="160" spans="1:9">
      <c r="A160" s="394" t="s">
        <v>277</v>
      </c>
      <c r="B160" s="333" t="s">
        <v>9</v>
      </c>
      <c r="C160" s="334"/>
      <c r="D160" s="334"/>
      <c r="E160" s="334"/>
      <c r="F160" s="335"/>
      <c r="G160" s="395" t="s">
        <v>278</v>
      </c>
      <c r="H160" s="396"/>
      <c r="I160" s="412"/>
    </row>
    <row r="161" hidden="1" spans="1:9">
      <c r="A161" s="400"/>
      <c r="B161" s="400"/>
      <c r="C161" s="15"/>
      <c r="D161" s="15"/>
      <c r="E161" s="15"/>
      <c r="F161" s="425"/>
      <c r="G161" s="426"/>
      <c r="H161" s="324"/>
      <c r="I161" s="364"/>
    </row>
    <row r="162" spans="1:9">
      <c r="A162" s="400"/>
      <c r="B162" s="400"/>
      <c r="C162" s="15" t="s">
        <v>70</v>
      </c>
      <c r="D162" s="15"/>
      <c r="E162" s="15"/>
      <c r="F162" s="425"/>
      <c r="G162" s="426"/>
      <c r="H162" s="324"/>
      <c r="I162" s="436"/>
    </row>
    <row r="163" spans="1:9">
      <c r="A163" s="427"/>
      <c r="B163" s="427"/>
      <c r="C163" s="428"/>
      <c r="D163" s="428"/>
      <c r="E163" s="428"/>
      <c r="F163" s="429"/>
      <c r="G163" s="430"/>
      <c r="H163" s="372"/>
      <c r="I163" s="437"/>
    </row>
    <row r="164" hidden="1" spans="1:9">
      <c r="A164" s="397"/>
      <c r="B164" s="338"/>
      <c r="C164" s="321"/>
      <c r="D164" s="321"/>
      <c r="E164" s="321"/>
      <c r="F164" s="339"/>
      <c r="G164" s="398"/>
      <c r="H164" s="399"/>
      <c r="I164" s="413" t="str">
        <f>IF(OR(AND(G164="Prov",H164="Sum"),(H164="PC Sum")),". . . . . . . . .00",IF(ISERR(G164*H164),"",IF(G164*H164=0,"",ROUND(G164*H164,2))))</f>
        <v/>
      </c>
    </row>
    <row r="165" spans="1:9">
      <c r="A165" s="397"/>
      <c r="B165" s="330" t="s">
        <v>1392</v>
      </c>
      <c r="C165" s="401" t="s">
        <v>1340</v>
      </c>
      <c r="D165" s="401"/>
      <c r="E165" s="321"/>
      <c r="F165" s="339"/>
      <c r="G165" s="398"/>
      <c r="H165" s="399"/>
      <c r="I165" s="413" t="str">
        <f>IF(OR(AND(G165="Prov",H165="Sum"),(H165="PC Sum")),". . . . . . . . .00",IF(ISERR(G165*H165),"",IF(G165*H165=0,"",ROUND(G165*H165,2))))</f>
        <v/>
      </c>
    </row>
    <row r="166" spans="1:9">
      <c r="A166" s="397"/>
      <c r="B166" s="338"/>
      <c r="C166" s="321"/>
      <c r="D166" s="321"/>
      <c r="E166" s="321"/>
      <c r="F166" s="339"/>
      <c r="G166" s="398"/>
      <c r="H166" s="399"/>
      <c r="I166" s="413" t="str">
        <f>IF(OR(AND(G166="Prov",H166="Sum"),(H166="PC Sum")),". . . . . . . . .00",IF(ISERR(G166*H166),"",IF(G166*H166=0,"",ROUND(G166*H166,2))))</f>
        <v/>
      </c>
    </row>
    <row r="167" spans="1:9">
      <c r="A167" s="397"/>
      <c r="B167" s="338"/>
      <c r="C167" s="402" t="s">
        <v>1393</v>
      </c>
      <c r="D167" s="321"/>
      <c r="E167" s="321"/>
      <c r="F167" s="339"/>
      <c r="G167" s="398"/>
      <c r="H167" s="399"/>
      <c r="I167" s="413"/>
    </row>
    <row r="168" spans="1:9">
      <c r="A168" s="397"/>
      <c r="B168" s="338"/>
      <c r="C168" s="321"/>
      <c r="D168" s="321"/>
      <c r="E168" s="321"/>
      <c r="F168" s="339"/>
      <c r="G168" s="398"/>
      <c r="H168" s="399"/>
      <c r="I168" s="413"/>
    </row>
    <row r="169" spans="1:9">
      <c r="A169" s="397"/>
      <c r="B169" s="330" t="s">
        <v>1394</v>
      </c>
      <c r="C169" s="35" t="s">
        <v>1343</v>
      </c>
      <c r="D169" s="321"/>
      <c r="E169" s="321"/>
      <c r="F169" s="399" t="s">
        <v>1344</v>
      </c>
      <c r="G169" s="398">
        <v>1</v>
      </c>
      <c r="H169" s="403"/>
      <c r="I169" s="413" t="str">
        <f>IF(OR(AND(G169="Prov",H169="Sum"),(H169="PC Sum")),". . . . . . . . .00",IF(ISERR(G169*H169),"",IF(G169*H169=0,"",ROUND(G169*H169,2))))</f>
        <v/>
      </c>
    </row>
    <row r="170" spans="1:9">
      <c r="A170" s="397"/>
      <c r="B170" s="338"/>
      <c r="C170" s="321"/>
      <c r="D170" s="321"/>
      <c r="E170" s="321"/>
      <c r="F170" s="399"/>
      <c r="G170" s="398"/>
      <c r="H170" s="403"/>
      <c r="I170" s="413"/>
    </row>
    <row r="171" spans="1:9">
      <c r="A171" s="397"/>
      <c r="B171" s="330" t="s">
        <v>1395</v>
      </c>
      <c r="C171" s="35" t="s">
        <v>1346</v>
      </c>
      <c r="D171" s="321"/>
      <c r="E171" s="321"/>
      <c r="F171" s="399" t="s">
        <v>1344</v>
      </c>
      <c r="G171" s="398">
        <v>1</v>
      </c>
      <c r="H171" s="403"/>
      <c r="I171" s="413" t="str">
        <f>IF(OR(AND(G171="Prov",H171="Sum"),(H171="PC Sum")),". . . . . . . . .00",IF(ISERR(G171*H171),"",IF(G171*H171=0,"",ROUND(G171*H171,2))))</f>
        <v/>
      </c>
    </row>
    <row r="172" spans="1:9">
      <c r="A172" s="397"/>
      <c r="B172" s="338"/>
      <c r="C172" s="321"/>
      <c r="D172" s="321"/>
      <c r="E172" s="321"/>
      <c r="F172" s="339"/>
      <c r="G172" s="404"/>
      <c r="H172" s="399"/>
      <c r="I172" s="413" t="str">
        <f>IF(OR(AND(G172="Prov",H172="Sum"),(H172="PC Sum")),". . . . . . . . .00",IF(ISERR(G172*H172),"",IF(G172*H172=0,"",ROUND(G172*H172,2))))</f>
        <v/>
      </c>
    </row>
    <row r="173" spans="1:9">
      <c r="A173" s="397"/>
      <c r="B173" s="1008" t="s">
        <v>1396</v>
      </c>
      <c r="C173" s="35" t="s">
        <v>1348</v>
      </c>
      <c r="D173" s="321"/>
      <c r="E173" s="321"/>
      <c r="F173" s="339"/>
      <c r="G173" s="404"/>
      <c r="H173" s="399"/>
      <c r="I173" s="413"/>
    </row>
    <row r="174" spans="1:9">
      <c r="A174" s="397"/>
      <c r="B174" s="330"/>
      <c r="C174" s="6" t="s">
        <v>1349</v>
      </c>
      <c r="D174" s="321"/>
      <c r="E174" s="321"/>
      <c r="F174" s="339"/>
      <c r="G174" s="404"/>
      <c r="H174" s="399"/>
      <c r="I174" s="413" t="str">
        <f>IF(OR(AND(G174="Prov",H174="Sum"),(H174="PC Sum")),". . . . . . . . .00",IF(ISERR(G174*H174),"",IF(G174*H174=0,"",ROUND(G174*H174,2))))</f>
        <v/>
      </c>
    </row>
    <row r="175" spans="1:9">
      <c r="A175" s="397"/>
      <c r="B175" s="338"/>
      <c r="C175" s="321"/>
      <c r="D175" s="321"/>
      <c r="E175" s="321"/>
      <c r="F175" s="339"/>
      <c r="G175" s="404"/>
      <c r="H175" s="399"/>
      <c r="I175" s="413"/>
    </row>
    <row r="176" spans="1:9">
      <c r="A176" s="397"/>
      <c r="B176" s="338"/>
      <c r="C176" s="1009" t="s">
        <v>287</v>
      </c>
      <c r="D176" s="321" t="s">
        <v>1397</v>
      </c>
      <c r="E176" s="321"/>
      <c r="F176" s="339" t="s">
        <v>292</v>
      </c>
      <c r="G176" s="404">
        <v>38</v>
      </c>
      <c r="H176" s="405"/>
      <c r="I176" s="413" t="str">
        <f>IF(OR(AND(G176="Prov",H176="Sum"),(H176="PC Sum")),". . . . . . . . .00",IF(ISERR(G176*H176),"",IF(G176*H176=0,"",ROUND(G176*H176,2))))</f>
        <v/>
      </c>
    </row>
    <row r="177" spans="1:9">
      <c r="A177" s="397"/>
      <c r="B177" s="338"/>
      <c r="C177" s="321"/>
      <c r="D177" s="321"/>
      <c r="E177" s="321"/>
      <c r="F177" s="339"/>
      <c r="G177" s="404"/>
      <c r="H177" s="405"/>
      <c r="I177" s="413"/>
    </row>
    <row r="178" spans="1:9">
      <c r="A178" s="397"/>
      <c r="B178" s="1008" t="s">
        <v>1398</v>
      </c>
      <c r="C178" s="6" t="s">
        <v>1399</v>
      </c>
      <c r="D178" s="321"/>
      <c r="E178" s="321"/>
      <c r="F178" s="339"/>
      <c r="G178" s="404"/>
      <c r="H178" s="405"/>
      <c r="I178" s="414"/>
    </row>
    <row r="179" spans="1:9">
      <c r="A179" s="397"/>
      <c r="B179" s="338"/>
      <c r="C179" s="6" t="s">
        <v>1353</v>
      </c>
      <c r="D179" s="321"/>
      <c r="E179" s="321"/>
      <c r="F179" s="339" t="s">
        <v>342</v>
      </c>
      <c r="G179" s="404">
        <v>15</v>
      </c>
      <c r="H179" s="405"/>
      <c r="I179" s="414"/>
    </row>
    <row r="180" spans="1:9">
      <c r="A180" s="397"/>
      <c r="B180" s="406"/>
      <c r="C180" s="406"/>
      <c r="D180" s="321"/>
      <c r="E180" s="321"/>
      <c r="F180" s="339"/>
      <c r="G180" s="404"/>
      <c r="H180" s="405"/>
      <c r="I180" s="413" t="str">
        <f>IF(OR(AND(G180="Prov",H180="Sum"),(H180="PC Sum")),". . . . . . . . .00",IF(ISERR(G180*H180),"",IF(G180*H180=0,"",ROUND(G180*H180,2))))</f>
        <v/>
      </c>
    </row>
    <row r="181" spans="1:9">
      <c r="A181" s="397"/>
      <c r="B181" s="409" t="s">
        <v>1400</v>
      </c>
      <c r="C181" s="21" t="s">
        <v>1355</v>
      </c>
      <c r="D181" s="321"/>
      <c r="E181" s="321"/>
      <c r="F181" s="399" t="s">
        <v>1344</v>
      </c>
      <c r="G181" s="398">
        <v>1</v>
      </c>
      <c r="H181" s="403"/>
      <c r="I181" s="413" t="str">
        <f>IF(OR(AND(G181="Prov",H181="Sum"),(H181="PC Sum")),". . . . . . . . .00",IF(ISERR(G181*H181),"",IF(G181*H181=0,"",ROUND(G181*H181,2))))</f>
        <v/>
      </c>
    </row>
    <row r="182" spans="1:9">
      <c r="A182" s="397"/>
      <c r="B182" s="338"/>
      <c r="C182" s="321"/>
      <c r="D182" s="321"/>
      <c r="E182" s="321"/>
      <c r="F182" s="339"/>
      <c r="G182" s="404"/>
      <c r="H182" s="399"/>
      <c r="I182" s="413" t="str">
        <f>IF(OR(AND(G182="Prov",H182="Sum"),(H182="PC Sum")),". . . . . . . . .00",IF(ISERR(G182*H182),"",IF(G182*H182=0,"",ROUND(G182*H182,2))))</f>
        <v/>
      </c>
    </row>
    <row r="183" spans="1:9">
      <c r="A183" s="397"/>
      <c r="B183" s="330" t="s">
        <v>1401</v>
      </c>
      <c r="C183" s="35" t="s">
        <v>1357</v>
      </c>
      <c r="D183" s="321"/>
      <c r="E183" s="321"/>
      <c r="F183" s="339"/>
      <c r="G183" s="398"/>
      <c r="H183" s="399"/>
      <c r="I183" s="413" t="str">
        <f>IF(OR(AND(G183="Prov",H183="Sum"),(H183="PC Sum")),". . . . . . . . .00",IF(ISERR(G183*H183),"",IF(G183*H183=0,"",ROUND(G183*H183,2))))</f>
        <v/>
      </c>
    </row>
    <row r="184" spans="1:9">
      <c r="A184" s="397"/>
      <c r="B184" s="330"/>
      <c r="C184" s="6" t="s">
        <v>1358</v>
      </c>
      <c r="D184" s="321"/>
      <c r="E184" s="321"/>
      <c r="F184" s="339" t="s">
        <v>1243</v>
      </c>
      <c r="G184" s="408">
        <v>40</v>
      </c>
      <c r="H184" s="399"/>
      <c r="I184" s="414"/>
    </row>
    <row r="185" spans="1:9">
      <c r="A185" s="397"/>
      <c r="B185" s="330"/>
      <c r="C185" s="6"/>
      <c r="D185" s="321"/>
      <c r="E185" s="321"/>
      <c r="F185" s="339"/>
      <c r="G185" s="408"/>
      <c r="H185" s="399"/>
      <c r="I185" s="414"/>
    </row>
    <row r="186" spans="1:9">
      <c r="A186" s="397"/>
      <c r="B186" s="330" t="s">
        <v>1402</v>
      </c>
      <c r="C186" s="6" t="s">
        <v>1233</v>
      </c>
      <c r="D186" s="321"/>
      <c r="E186" s="321"/>
      <c r="F186" s="339"/>
      <c r="G186" s="398"/>
      <c r="H186" s="399"/>
      <c r="I186" s="414"/>
    </row>
    <row r="187" spans="1:9">
      <c r="A187" s="397"/>
      <c r="B187" s="330"/>
      <c r="C187" s="6" t="s">
        <v>1234</v>
      </c>
      <c r="D187" s="321"/>
      <c r="E187" s="321"/>
      <c r="F187" s="339"/>
      <c r="G187" s="398"/>
      <c r="H187" s="399"/>
      <c r="I187" s="414"/>
    </row>
    <row r="188" spans="1:9">
      <c r="A188" s="397"/>
      <c r="B188" s="330"/>
      <c r="C188" s="321"/>
      <c r="D188" s="321"/>
      <c r="E188" s="321"/>
      <c r="F188" s="339"/>
      <c r="G188" s="398"/>
      <c r="H188" s="399"/>
      <c r="I188" s="414"/>
    </row>
    <row r="189" spans="1:9">
      <c r="A189" s="397"/>
      <c r="B189" s="338"/>
      <c r="C189" s="321" t="s">
        <v>287</v>
      </c>
      <c r="D189" s="321" t="s">
        <v>1256</v>
      </c>
      <c r="E189" s="321"/>
      <c r="F189" s="339"/>
      <c r="G189" s="398"/>
      <c r="H189" s="399"/>
      <c r="I189" s="414"/>
    </row>
    <row r="190" spans="1:9">
      <c r="A190" s="397"/>
      <c r="B190" s="338"/>
      <c r="C190" s="321"/>
      <c r="D190" s="321" t="s">
        <v>1391</v>
      </c>
      <c r="E190" s="321"/>
      <c r="F190" s="339"/>
      <c r="G190" s="398"/>
      <c r="H190" s="399"/>
      <c r="I190" s="414"/>
    </row>
    <row r="191" spans="1:9">
      <c r="A191" s="397"/>
      <c r="B191" s="330"/>
      <c r="C191" s="321"/>
      <c r="D191" s="321" t="s">
        <v>1258</v>
      </c>
      <c r="E191" s="321"/>
      <c r="F191" s="399" t="s">
        <v>1344</v>
      </c>
      <c r="G191" s="398">
        <v>1</v>
      </c>
      <c r="H191" s="399"/>
      <c r="I191" s="413" t="str">
        <f>IF(OR(AND(G191="Prov",H191="Sum"),(H191="PC Sum")),". . . . . . . . .00",IF(ISERR(G191*H191),"",IF(G191*H191=0,"",ROUND(G191*H191,2))))</f>
        <v/>
      </c>
    </row>
    <row r="192" spans="1:9">
      <c r="A192" s="397"/>
      <c r="B192" s="338"/>
      <c r="C192" s="321"/>
      <c r="D192" s="321"/>
      <c r="E192" s="321"/>
      <c r="F192" s="399"/>
      <c r="G192" s="398"/>
      <c r="H192" s="403"/>
      <c r="I192" s="413"/>
    </row>
    <row r="193" spans="1:9">
      <c r="A193" s="397"/>
      <c r="B193" s="330" t="s">
        <v>1402</v>
      </c>
      <c r="C193" s="321" t="s">
        <v>290</v>
      </c>
      <c r="D193" s="321" t="s">
        <v>1237</v>
      </c>
      <c r="E193" s="321"/>
      <c r="F193" s="339" t="s">
        <v>1238</v>
      </c>
      <c r="G193" s="398">
        <v>10</v>
      </c>
      <c r="H193" s="399"/>
      <c r="I193" s="413" t="str">
        <f>IF(OR(AND(G193="Prov",H193="Sum"),(H193="PC Sum")),". . . . . . . . .00",IF(ISERR(G193*H193),"",IF(G193*H193=0,"",ROUND(G193*H193,2))))</f>
        <v/>
      </c>
    </row>
    <row r="194" spans="1:9">
      <c r="A194" s="397"/>
      <c r="B194" s="338"/>
      <c r="C194" s="321"/>
      <c r="D194" s="321"/>
      <c r="E194" s="321"/>
      <c r="F194" s="339"/>
      <c r="G194" s="398"/>
      <c r="H194" s="399"/>
      <c r="I194" s="413" t="str">
        <f>IF(OR(AND(G194="Prov",H194="Sum"),(H194="PC Sum")),". . . . . . . . .00",IF(ISERR(G194*H194),"",IF(G194*H194=0,"",ROUND(G194*H194,2))))</f>
        <v/>
      </c>
    </row>
    <row r="195" spans="1:9">
      <c r="A195" s="397"/>
      <c r="B195" s="338"/>
      <c r="C195" s="321" t="s">
        <v>322</v>
      </c>
      <c r="D195" s="321" t="s">
        <v>1239</v>
      </c>
      <c r="E195" s="321"/>
      <c r="F195" s="339" t="s">
        <v>342</v>
      </c>
      <c r="G195" s="404">
        <v>10</v>
      </c>
      <c r="H195" s="399"/>
      <c r="I195" s="413" t="str">
        <f>IF(OR(AND(G195="Prov",H195="Sum"),(H195="PC Sum")),". . . . . . . . .00",IF(ISERR(G195*H195),"",IF(G195*H195=0,"",ROUND(G195*H195,2))))</f>
        <v/>
      </c>
    </row>
    <row r="196" spans="1:9">
      <c r="A196" s="397"/>
      <c r="B196" s="409"/>
      <c r="C196" s="21"/>
      <c r="D196" s="321"/>
      <c r="E196" s="321"/>
      <c r="F196" s="399"/>
      <c r="G196" s="398"/>
      <c r="H196" s="403"/>
      <c r="I196" s="413"/>
    </row>
    <row r="197" spans="1:9">
      <c r="A197" s="397"/>
      <c r="B197" s="330" t="s">
        <v>1403</v>
      </c>
      <c r="C197" s="401" t="s">
        <v>1340</v>
      </c>
      <c r="D197" s="401"/>
      <c r="E197" s="321"/>
      <c r="F197" s="339"/>
      <c r="G197" s="398"/>
      <c r="H197" s="399"/>
      <c r="I197" s="413" t="str">
        <f>IF(OR(AND(G197="Prov",H197="Sum"),(H197="PC Sum")),". . . . . . . . .00",IF(ISERR(G197*H197),"",IF(G197*H197=0,"",ROUND(G197*H197,2))))</f>
        <v/>
      </c>
    </row>
    <row r="198" spans="1:9">
      <c r="A198" s="397"/>
      <c r="B198" s="338"/>
      <c r="C198" s="321"/>
      <c r="D198" s="321"/>
      <c r="E198" s="321"/>
      <c r="F198" s="339"/>
      <c r="G198" s="398"/>
      <c r="H198" s="399"/>
      <c r="I198" s="413"/>
    </row>
    <row r="199" spans="1:9">
      <c r="A199" s="397"/>
      <c r="B199" s="338"/>
      <c r="C199" s="402" t="s">
        <v>1404</v>
      </c>
      <c r="D199" s="321"/>
      <c r="E199" s="321"/>
      <c r="F199" s="339"/>
      <c r="G199" s="398"/>
      <c r="H199" s="399"/>
      <c r="I199" s="413"/>
    </row>
    <row r="200" spans="1:12">
      <c r="A200" s="397"/>
      <c r="B200" s="338"/>
      <c r="C200" s="321"/>
      <c r="D200" s="321"/>
      <c r="E200" s="321"/>
      <c r="F200" s="339"/>
      <c r="G200" s="398"/>
      <c r="H200" s="399"/>
      <c r="I200" s="413"/>
      <c r="L200" s="319" t="s">
        <v>1405</v>
      </c>
    </row>
    <row r="201" spans="1:9">
      <c r="A201" s="397"/>
      <c r="B201" s="330" t="s">
        <v>1406</v>
      </c>
      <c r="C201" s="35" t="s">
        <v>1343</v>
      </c>
      <c r="D201" s="321"/>
      <c r="E201" s="321"/>
      <c r="F201" s="399" t="s">
        <v>1344</v>
      </c>
      <c r="G201" s="398">
        <v>1</v>
      </c>
      <c r="H201" s="403"/>
      <c r="I201" s="413" t="str">
        <f>IF(OR(AND(G201="Prov",H201="Sum"),(H201="PC Sum")),". . . . . . . . .00",IF(ISERR(G201*H201),"",IF(G201*H201=0,"",ROUND(G201*H201,2))))</f>
        <v/>
      </c>
    </row>
    <row r="202" spans="1:9">
      <c r="A202" s="397"/>
      <c r="B202" s="330"/>
      <c r="C202" s="35"/>
      <c r="D202" s="321"/>
      <c r="E202" s="321"/>
      <c r="F202" s="399"/>
      <c r="G202" s="398"/>
      <c r="H202" s="403"/>
      <c r="I202" s="413"/>
    </row>
    <row r="203" spans="1:9">
      <c r="A203" s="397"/>
      <c r="B203" s="330" t="s">
        <v>1407</v>
      </c>
      <c r="C203" s="35" t="s">
        <v>1346</v>
      </c>
      <c r="D203" s="321"/>
      <c r="E203" s="321"/>
      <c r="F203" s="399" t="s">
        <v>1344</v>
      </c>
      <c r="G203" s="398">
        <v>1</v>
      </c>
      <c r="H203" s="403"/>
      <c r="I203" s="413"/>
    </row>
    <row r="204" spans="1:9">
      <c r="A204" s="397"/>
      <c r="B204" s="338"/>
      <c r="C204" s="321"/>
      <c r="D204" s="321"/>
      <c r="E204" s="321"/>
      <c r="F204" s="339"/>
      <c r="G204" s="404"/>
      <c r="H204" s="403"/>
      <c r="I204" s="413"/>
    </row>
    <row r="205" spans="1:9">
      <c r="A205" s="397"/>
      <c r="B205" s="1008" t="s">
        <v>1408</v>
      </c>
      <c r="C205" s="35" t="s">
        <v>1348</v>
      </c>
      <c r="D205" s="321"/>
      <c r="E205" s="321"/>
      <c r="F205" s="339"/>
      <c r="G205" s="404"/>
      <c r="H205" s="403"/>
      <c r="I205" s="413"/>
    </row>
    <row r="206" spans="1:9">
      <c r="A206" s="397"/>
      <c r="B206" s="330"/>
      <c r="C206" s="6" t="s">
        <v>1349</v>
      </c>
      <c r="D206" s="321"/>
      <c r="E206" s="321"/>
      <c r="F206" s="339"/>
      <c r="G206" s="404"/>
      <c r="H206" s="403"/>
      <c r="I206" s="413"/>
    </row>
    <row r="207" spans="1:9">
      <c r="A207" s="397"/>
      <c r="B207" s="338"/>
      <c r="C207" s="321"/>
      <c r="D207" s="321"/>
      <c r="E207" s="321"/>
      <c r="F207" s="339"/>
      <c r="G207" s="404"/>
      <c r="H207" s="403"/>
      <c r="I207" s="413"/>
    </row>
    <row r="208" spans="1:9">
      <c r="A208" s="397"/>
      <c r="B208" s="338"/>
      <c r="C208" s="1009" t="s">
        <v>287</v>
      </c>
      <c r="D208" s="321" t="s">
        <v>1397</v>
      </c>
      <c r="E208" s="321"/>
      <c r="F208" s="339" t="s">
        <v>292</v>
      </c>
      <c r="G208" s="404">
        <v>45</v>
      </c>
      <c r="H208" s="403"/>
      <c r="I208" s="413"/>
    </row>
    <row r="209" spans="1:9">
      <c r="A209" s="397"/>
      <c r="B209" s="338"/>
      <c r="C209" s="321"/>
      <c r="D209" s="321"/>
      <c r="E209" s="321"/>
      <c r="F209" s="339"/>
      <c r="G209" s="398"/>
      <c r="H209" s="403"/>
      <c r="I209" s="413"/>
    </row>
    <row r="210" spans="1:9">
      <c r="A210" s="397"/>
      <c r="B210" s="1008" t="s">
        <v>1409</v>
      </c>
      <c r="C210" s="6" t="s">
        <v>1410</v>
      </c>
      <c r="D210" s="321"/>
      <c r="E210" s="321"/>
      <c r="F210" s="339"/>
      <c r="G210" s="404"/>
      <c r="H210" s="403"/>
      <c r="I210" s="413"/>
    </row>
    <row r="211" spans="1:9">
      <c r="A211" s="397"/>
      <c r="B211" s="330"/>
      <c r="C211" s="6" t="s">
        <v>1353</v>
      </c>
      <c r="D211" s="321"/>
      <c r="E211" s="321"/>
      <c r="F211" s="339" t="s">
        <v>342</v>
      </c>
      <c r="G211" s="404">
        <v>18</v>
      </c>
      <c r="H211" s="403"/>
      <c r="I211" s="413"/>
    </row>
    <row r="212" spans="1:9">
      <c r="A212" s="397"/>
      <c r="B212" s="338"/>
      <c r="C212" s="321"/>
      <c r="D212" s="321"/>
      <c r="E212" s="321"/>
      <c r="F212" s="339"/>
      <c r="G212" s="398"/>
      <c r="H212" s="403"/>
      <c r="I212" s="413"/>
    </row>
    <row r="213" spans="1:9">
      <c r="A213" s="397"/>
      <c r="B213" s="409" t="s">
        <v>1411</v>
      </c>
      <c r="C213" s="21" t="s">
        <v>1355</v>
      </c>
      <c r="D213" s="321"/>
      <c r="E213" s="321"/>
      <c r="F213" s="399" t="s">
        <v>1344</v>
      </c>
      <c r="G213" s="398">
        <v>1</v>
      </c>
      <c r="H213" s="403"/>
      <c r="I213" s="413"/>
    </row>
    <row r="214" spans="1:9">
      <c r="A214" s="397"/>
      <c r="B214" s="330"/>
      <c r="C214" s="35"/>
      <c r="D214" s="321"/>
      <c r="E214" s="321"/>
      <c r="F214" s="399"/>
      <c r="G214" s="398"/>
      <c r="H214" s="403"/>
      <c r="I214" s="413"/>
    </row>
    <row r="215" spans="1:9">
      <c r="A215" s="397"/>
      <c r="B215" s="330" t="s">
        <v>1412</v>
      </c>
      <c r="C215" s="35" t="s">
        <v>1357</v>
      </c>
      <c r="D215" s="321"/>
      <c r="E215" s="321"/>
      <c r="F215" s="339"/>
      <c r="G215" s="398"/>
      <c r="H215" s="403"/>
      <c r="I215" s="413"/>
    </row>
    <row r="216" spans="1:9">
      <c r="A216" s="397"/>
      <c r="B216" s="330"/>
      <c r="C216" s="6" t="s">
        <v>1358</v>
      </c>
      <c r="D216" s="321"/>
      <c r="E216" s="321"/>
      <c r="F216" s="339" t="s">
        <v>1243</v>
      </c>
      <c r="G216" s="408">
        <v>40</v>
      </c>
      <c r="H216" s="403"/>
      <c r="I216" s="413"/>
    </row>
    <row r="217" spans="1:9">
      <c r="A217" s="397"/>
      <c r="B217" s="330"/>
      <c r="C217" s="6"/>
      <c r="D217" s="321"/>
      <c r="E217" s="321"/>
      <c r="F217" s="339"/>
      <c r="G217" s="398"/>
      <c r="H217" s="403"/>
      <c r="I217" s="413"/>
    </row>
    <row r="218" spans="1:9">
      <c r="A218" s="397"/>
      <c r="B218" s="330" t="s">
        <v>1413</v>
      </c>
      <c r="C218" s="6" t="s">
        <v>1233</v>
      </c>
      <c r="D218" s="321"/>
      <c r="E218" s="321"/>
      <c r="F218" s="339"/>
      <c r="G218" s="398"/>
      <c r="H218" s="403"/>
      <c r="I218" s="413"/>
    </row>
    <row r="219" spans="1:9">
      <c r="A219" s="397"/>
      <c r="B219" s="330"/>
      <c r="C219" s="6" t="s">
        <v>1234</v>
      </c>
      <c r="D219" s="321"/>
      <c r="E219" s="321"/>
      <c r="F219" s="339"/>
      <c r="G219" s="398"/>
      <c r="H219" s="403"/>
      <c r="I219" s="413"/>
    </row>
    <row r="220" spans="1:9">
      <c r="A220" s="397"/>
      <c r="B220" s="330"/>
      <c r="C220" s="321"/>
      <c r="D220" s="321"/>
      <c r="E220" s="321"/>
      <c r="F220" s="339"/>
      <c r="G220" s="398"/>
      <c r="H220" s="403"/>
      <c r="I220" s="413"/>
    </row>
    <row r="221" spans="1:9">
      <c r="A221" s="397"/>
      <c r="B221" s="338"/>
      <c r="C221" s="321" t="s">
        <v>287</v>
      </c>
      <c r="D221" s="321" t="s">
        <v>1256</v>
      </c>
      <c r="E221" s="321"/>
      <c r="F221" s="339"/>
      <c r="G221" s="398"/>
      <c r="H221" s="403"/>
      <c r="I221" s="413"/>
    </row>
    <row r="222" spans="1:9">
      <c r="A222" s="397"/>
      <c r="B222" s="338"/>
      <c r="C222" s="321"/>
      <c r="D222" s="321" t="s">
        <v>1391</v>
      </c>
      <c r="E222" s="321"/>
      <c r="F222" s="339"/>
      <c r="G222" s="398"/>
      <c r="H222" s="403"/>
      <c r="I222" s="413"/>
    </row>
    <row r="223" spans="1:9">
      <c r="A223" s="397"/>
      <c r="B223" s="330"/>
      <c r="C223" s="321"/>
      <c r="D223" s="321" t="s">
        <v>1258</v>
      </c>
      <c r="E223" s="321"/>
      <c r="F223" s="399" t="s">
        <v>1344</v>
      </c>
      <c r="G223" s="398">
        <v>1</v>
      </c>
      <c r="H223" s="403"/>
      <c r="I223" s="413"/>
    </row>
    <row r="224" spans="1:9">
      <c r="A224" s="397"/>
      <c r="B224" s="338"/>
      <c r="C224" s="321"/>
      <c r="D224" s="321"/>
      <c r="E224" s="321"/>
      <c r="F224" s="339"/>
      <c r="G224" s="398"/>
      <c r="H224" s="403"/>
      <c r="I224" s="413"/>
    </row>
    <row r="225" spans="1:9">
      <c r="A225" s="397"/>
      <c r="B225" s="338"/>
      <c r="C225" s="321" t="s">
        <v>290</v>
      </c>
      <c r="D225" s="321" t="s">
        <v>1237</v>
      </c>
      <c r="E225" s="321"/>
      <c r="F225" s="339" t="s">
        <v>1238</v>
      </c>
      <c r="G225" s="398">
        <v>10</v>
      </c>
      <c r="H225" s="403"/>
      <c r="I225" s="413"/>
    </row>
    <row r="226" spans="1:9">
      <c r="A226" s="397"/>
      <c r="B226" s="330"/>
      <c r="C226" s="321"/>
      <c r="D226" s="321"/>
      <c r="E226" s="321"/>
      <c r="F226" s="339"/>
      <c r="G226" s="398"/>
      <c r="H226" s="403"/>
      <c r="I226" s="413"/>
    </row>
    <row r="227" spans="1:9">
      <c r="A227" s="397"/>
      <c r="B227" s="338"/>
      <c r="C227" s="321" t="s">
        <v>322</v>
      </c>
      <c r="D227" s="321" t="s">
        <v>1239</v>
      </c>
      <c r="E227" s="321"/>
      <c r="F227" s="339" t="s">
        <v>342</v>
      </c>
      <c r="G227" s="404">
        <v>10</v>
      </c>
      <c r="H227" s="403"/>
      <c r="I227" s="413"/>
    </row>
    <row r="228" spans="1:9">
      <c r="A228" s="397"/>
      <c r="B228" s="338"/>
      <c r="C228" s="321"/>
      <c r="D228" s="321"/>
      <c r="E228" s="321"/>
      <c r="F228" s="339"/>
      <c r="G228" s="398"/>
      <c r="H228" s="399"/>
      <c r="I228" s="413" t="str">
        <f>IF(OR(AND(G228="Prov",H228="Sum"),(H228="PC Sum")),". . . . . . . . .00",IF(ISERR(G228*H228),"",IF(G228*H228=0,"",ROUND(G228*H228,2))))</f>
        <v/>
      </c>
    </row>
    <row r="229" spans="1:9">
      <c r="A229" s="416"/>
      <c r="B229" s="366"/>
      <c r="C229" s="417"/>
      <c r="D229" s="417"/>
      <c r="E229" s="417"/>
      <c r="F229" s="367"/>
      <c r="G229" s="418"/>
      <c r="H229" s="419"/>
      <c r="I229" s="431"/>
    </row>
    <row r="230" spans="1:9">
      <c r="A230" s="400" t="s">
        <v>1338</v>
      </c>
      <c r="B230" s="321" t="s">
        <v>69</v>
      </c>
      <c r="F230" s="322"/>
      <c r="G230" s="420"/>
      <c r="H230" s="421"/>
      <c r="I230" s="432"/>
    </row>
    <row r="231" spans="1:9">
      <c r="A231" s="422"/>
      <c r="B231" s="370"/>
      <c r="C231" s="386"/>
      <c r="D231" s="386"/>
      <c r="E231" s="386"/>
      <c r="F231" s="371"/>
      <c r="G231" s="423"/>
      <c r="H231" s="388"/>
      <c r="I231" s="433"/>
    </row>
    <row r="232" spans="1:9">
      <c r="A232" s="424"/>
      <c r="B232" s="366"/>
      <c r="C232" s="417"/>
      <c r="D232" s="417"/>
      <c r="E232" s="417"/>
      <c r="F232" s="367"/>
      <c r="G232" s="418"/>
      <c r="H232" s="419"/>
      <c r="I232" s="435"/>
    </row>
    <row r="233" hidden="1" spans="2:8">
      <c r="B233" s="321"/>
      <c r="C233" s="321"/>
      <c r="D233" s="321"/>
      <c r="E233" s="321"/>
      <c r="F233" s="322"/>
      <c r="G233" s="384"/>
      <c r="H233" s="385"/>
    </row>
    <row r="234" spans="1:9">
      <c r="A234" s="386"/>
      <c r="B234" s="370"/>
      <c r="C234" s="370"/>
      <c r="D234" s="370"/>
      <c r="E234" s="370"/>
      <c r="F234" s="371"/>
      <c r="G234" s="387"/>
      <c r="H234" s="388"/>
      <c r="I234" s="359" t="s">
        <v>1337</v>
      </c>
    </row>
    <row r="235" spans="1:9">
      <c r="A235" s="389" t="s">
        <v>1</v>
      </c>
      <c r="B235" s="325"/>
      <c r="C235" s="326"/>
      <c r="D235" s="326"/>
      <c r="E235" s="326"/>
      <c r="F235" s="327"/>
      <c r="G235" s="390"/>
      <c r="H235" s="329"/>
      <c r="I235" s="361"/>
    </row>
    <row r="236" spans="1:9">
      <c r="A236" s="391" t="s">
        <v>8</v>
      </c>
      <c r="B236" s="330" t="s">
        <v>2</v>
      </c>
      <c r="C236" s="6"/>
      <c r="D236" s="6"/>
      <c r="E236" s="6" t="s">
        <v>3</v>
      </c>
      <c r="F236" s="331" t="s">
        <v>4</v>
      </c>
      <c r="G236" s="392" t="s">
        <v>276</v>
      </c>
      <c r="H236" s="393" t="s">
        <v>6</v>
      </c>
      <c r="I236" s="411" t="s">
        <v>7</v>
      </c>
    </row>
    <row r="237" spans="1:9">
      <c r="A237" s="394" t="s">
        <v>277</v>
      </c>
      <c r="B237" s="333" t="s">
        <v>9</v>
      </c>
      <c r="C237" s="334"/>
      <c r="D237" s="334"/>
      <c r="E237" s="334"/>
      <c r="F237" s="335"/>
      <c r="G237" s="395" t="s">
        <v>278</v>
      </c>
      <c r="H237" s="396"/>
      <c r="I237" s="412"/>
    </row>
    <row r="238" spans="1:9">
      <c r="A238" s="400"/>
      <c r="B238" s="400"/>
      <c r="C238" s="15"/>
      <c r="D238" s="15"/>
      <c r="E238" s="15"/>
      <c r="F238" s="425"/>
      <c r="G238" s="426"/>
      <c r="H238" s="324"/>
      <c r="I238" s="364"/>
    </row>
    <row r="239" spans="1:9">
      <c r="A239" s="400"/>
      <c r="B239" s="400"/>
      <c r="C239" s="15" t="s">
        <v>70</v>
      </c>
      <c r="D239" s="15"/>
      <c r="E239" s="15"/>
      <c r="F239" s="425"/>
      <c r="G239" s="426"/>
      <c r="H239" s="324"/>
      <c r="I239" s="436"/>
    </row>
    <row r="240" spans="1:9">
      <c r="A240" s="427"/>
      <c r="B240" s="427"/>
      <c r="C240" s="428"/>
      <c r="D240" s="428"/>
      <c r="E240" s="428"/>
      <c r="F240" s="429"/>
      <c r="G240" s="430"/>
      <c r="H240" s="372"/>
      <c r="I240" s="437"/>
    </row>
    <row r="241" hidden="1" spans="1:9">
      <c r="A241" s="397"/>
      <c r="B241" s="338"/>
      <c r="C241" s="321"/>
      <c r="D241" s="321"/>
      <c r="E241" s="321"/>
      <c r="F241" s="339"/>
      <c r="G241" s="398"/>
      <c r="H241" s="399"/>
      <c r="I241" s="413" t="str">
        <f>IF(OR(AND(G241="Prov",H241="Sum"),(H241="PC Sum")),". . . . . . . . .00",IF(ISERR(G241*H241),"",IF(G241*H241=0,"",ROUND(G241*H241,2))))</f>
        <v/>
      </c>
    </row>
    <row r="242" spans="1:9">
      <c r="A242" s="397"/>
      <c r="B242" s="330" t="s">
        <v>1414</v>
      </c>
      <c r="C242" s="401" t="s">
        <v>1340</v>
      </c>
      <c r="D242" s="401"/>
      <c r="E242" s="321"/>
      <c r="F242" s="339"/>
      <c r="G242" s="398"/>
      <c r="H242" s="399"/>
      <c r="I242" s="413" t="str">
        <f>IF(OR(AND(G242="Prov",H242="Sum"),(H242="PC Sum")),". . . . . . . . .00",IF(ISERR(G242*H242),"",IF(G242*H242=0,"",ROUND(G242*H242,2))))</f>
        <v/>
      </c>
    </row>
    <row r="243" spans="1:9">
      <c r="A243" s="397"/>
      <c r="B243" s="338"/>
      <c r="C243" s="321"/>
      <c r="D243" s="321"/>
      <c r="E243" s="321"/>
      <c r="F243" s="339"/>
      <c r="G243" s="398"/>
      <c r="H243" s="399"/>
      <c r="I243" s="413" t="str">
        <f>IF(OR(AND(G243="Prov",H243="Sum"),(H243="PC Sum")),". . . . . . . . .00",IF(ISERR(G243*H243),"",IF(G243*H243=0,"",ROUND(G243*H243,2))))</f>
        <v/>
      </c>
    </row>
    <row r="244" spans="1:9">
      <c r="A244" s="397"/>
      <c r="B244" s="338"/>
      <c r="C244" s="402" t="s">
        <v>1415</v>
      </c>
      <c r="D244" s="321"/>
      <c r="E244" s="321"/>
      <c r="F244" s="339"/>
      <c r="G244" s="398"/>
      <c r="H244" s="399"/>
      <c r="I244" s="413"/>
    </row>
    <row r="245" spans="1:9">
      <c r="A245" s="397"/>
      <c r="B245" s="338"/>
      <c r="C245" s="321"/>
      <c r="D245" s="321"/>
      <c r="E245" s="321"/>
      <c r="F245" s="339"/>
      <c r="G245" s="398"/>
      <c r="H245" s="399"/>
      <c r="I245" s="413"/>
    </row>
    <row r="246" spans="1:9">
      <c r="A246" s="397"/>
      <c r="B246" s="330" t="s">
        <v>1416</v>
      </c>
      <c r="C246" s="35" t="s">
        <v>1343</v>
      </c>
      <c r="D246" s="321"/>
      <c r="E246" s="321"/>
      <c r="F246" s="399" t="s">
        <v>1344</v>
      </c>
      <c r="G246" s="398">
        <v>1</v>
      </c>
      <c r="H246" s="403"/>
      <c r="I246" s="413" t="str">
        <f>IF(OR(AND(G246="Prov",H246="Sum"),(H246="PC Sum")),". . . . . . . . .00",IF(ISERR(G246*H246),"",IF(G246*H246=0,"",ROUND(G246*H246,2))))</f>
        <v/>
      </c>
    </row>
    <row r="247" spans="1:9">
      <c r="A247" s="397"/>
      <c r="B247" s="338"/>
      <c r="C247" s="321"/>
      <c r="D247" s="321"/>
      <c r="E247" s="321"/>
      <c r="F247" s="399"/>
      <c r="G247" s="398"/>
      <c r="H247" s="403"/>
      <c r="I247" s="413"/>
    </row>
    <row r="248" spans="1:9">
      <c r="A248" s="397"/>
      <c r="B248" s="330" t="s">
        <v>1417</v>
      </c>
      <c r="C248" s="35" t="s">
        <v>1346</v>
      </c>
      <c r="D248" s="321"/>
      <c r="E248" s="321"/>
      <c r="F248" s="399" t="s">
        <v>1344</v>
      </c>
      <c r="G248" s="398">
        <v>1</v>
      </c>
      <c r="H248" s="403"/>
      <c r="I248" s="413" t="str">
        <f>IF(OR(AND(G248="Prov",H248="Sum"),(H248="PC Sum")),". . . . . . . . .00",IF(ISERR(G248*H248),"",IF(G248*H248=0,"",ROUND(G248*H248,2))))</f>
        <v/>
      </c>
    </row>
    <row r="249" spans="1:9">
      <c r="A249" s="397"/>
      <c r="B249" s="330"/>
      <c r="C249" s="35"/>
      <c r="D249" s="321"/>
      <c r="E249" s="321"/>
      <c r="F249" s="399"/>
      <c r="G249" s="398"/>
      <c r="H249" s="405"/>
      <c r="I249" s="413"/>
    </row>
    <row r="250" spans="1:9">
      <c r="A250" s="397"/>
      <c r="B250" s="1008" t="s">
        <v>1418</v>
      </c>
      <c r="C250" s="35" t="s">
        <v>1348</v>
      </c>
      <c r="D250" s="321"/>
      <c r="E250" s="321"/>
      <c r="F250" s="339"/>
      <c r="G250" s="404"/>
      <c r="H250" s="405"/>
      <c r="I250" s="413"/>
    </row>
    <row r="251" spans="1:9">
      <c r="A251" s="397"/>
      <c r="B251" s="330"/>
      <c r="C251" s="6" t="s">
        <v>1349</v>
      </c>
      <c r="D251" s="321"/>
      <c r="E251" s="321"/>
      <c r="F251" s="339"/>
      <c r="G251" s="404"/>
      <c r="H251" s="405"/>
      <c r="I251" s="413"/>
    </row>
    <row r="252" spans="1:9">
      <c r="A252" s="397"/>
      <c r="B252" s="338"/>
      <c r="C252" s="321"/>
      <c r="D252" s="321"/>
      <c r="E252" s="321"/>
      <c r="F252" s="339"/>
      <c r="G252" s="404"/>
      <c r="H252" s="405"/>
      <c r="I252" s="413"/>
    </row>
    <row r="253" spans="1:9">
      <c r="A253" s="397"/>
      <c r="B253" s="338"/>
      <c r="C253" s="1009" t="s">
        <v>287</v>
      </c>
      <c r="D253" s="321" t="s">
        <v>1350</v>
      </c>
      <c r="E253" s="321"/>
      <c r="F253" s="339" t="s">
        <v>292</v>
      </c>
      <c r="G253" s="404">
        <v>30</v>
      </c>
      <c r="H253" s="405"/>
      <c r="I253" s="413" t="str">
        <f>IF(OR(AND(G253="Prov",H253="Sum"),(H253="PC Sum")),". . . . . . . . .00",IF(ISERR(G253*H253),"",IF(G253*H253=0,"",ROUND(G253*H253,2))))</f>
        <v/>
      </c>
    </row>
    <row r="254" spans="1:9">
      <c r="A254" s="397"/>
      <c r="B254" s="330"/>
      <c r="C254" s="6"/>
      <c r="D254" s="321"/>
      <c r="E254" s="321"/>
      <c r="F254" s="339"/>
      <c r="G254" s="404"/>
      <c r="H254" s="405"/>
      <c r="I254" s="413"/>
    </row>
    <row r="255" spans="1:9">
      <c r="A255" s="397"/>
      <c r="B255" s="1008" t="s">
        <v>1419</v>
      </c>
      <c r="C255" s="6" t="s">
        <v>1420</v>
      </c>
      <c r="D255" s="321"/>
      <c r="E255" s="321"/>
      <c r="F255" s="339"/>
      <c r="G255" s="404"/>
      <c r="H255" s="403"/>
      <c r="I255" s="413"/>
    </row>
    <row r="256" spans="1:9">
      <c r="A256" s="397"/>
      <c r="B256" s="330"/>
      <c r="C256" s="6" t="s">
        <v>1353</v>
      </c>
      <c r="D256" s="321"/>
      <c r="E256" s="321"/>
      <c r="F256" s="339" t="s">
        <v>342</v>
      </c>
      <c r="G256" s="404">
        <v>9</v>
      </c>
      <c r="H256" s="405"/>
      <c r="I256" s="413" t="str">
        <f>IF(OR(AND(G256="Prov",H256="Sum"),(H256="PC Sum")),". . . . . . . . .00",IF(ISERR(G256*H256),"",IF(G256*H256=0,"",ROUND(G256*H256,2))))</f>
        <v/>
      </c>
    </row>
    <row r="257" spans="1:9">
      <c r="A257" s="397"/>
      <c r="B257" s="330"/>
      <c r="C257" s="6"/>
      <c r="D257" s="321"/>
      <c r="E257" s="321"/>
      <c r="F257" s="339"/>
      <c r="G257" s="398"/>
      <c r="H257" s="399"/>
      <c r="I257" s="414"/>
    </row>
    <row r="258" spans="1:9">
      <c r="A258" s="397"/>
      <c r="B258" s="409" t="s">
        <v>1421</v>
      </c>
      <c r="C258" s="21" t="s">
        <v>1355</v>
      </c>
      <c r="D258" s="321"/>
      <c r="E258" s="321"/>
      <c r="F258" s="399" t="s">
        <v>1344</v>
      </c>
      <c r="G258" s="398">
        <v>1</v>
      </c>
      <c r="H258" s="403"/>
      <c r="I258" s="413" t="str">
        <f>IF(OR(AND(G258="Prov",H258="Sum"),(H258="PC Sum")),". . . . . . . . .00",IF(ISERR(G258*H258),"",IF(G258*H258=0,"",ROUND(G258*H258,2))))</f>
        <v/>
      </c>
    </row>
    <row r="259" spans="1:9">
      <c r="A259" s="397"/>
      <c r="B259" s="409"/>
      <c r="C259" s="35"/>
      <c r="D259" s="321"/>
      <c r="E259" s="321"/>
      <c r="F259" s="399"/>
      <c r="G259" s="398"/>
      <c r="H259" s="403"/>
      <c r="I259" s="413"/>
    </row>
    <row r="260" spans="1:9">
      <c r="A260" s="397"/>
      <c r="B260" s="330" t="s">
        <v>1422</v>
      </c>
      <c r="C260" s="35" t="s">
        <v>1357</v>
      </c>
      <c r="D260" s="321"/>
      <c r="E260" s="321"/>
      <c r="F260" s="339"/>
      <c r="G260" s="398"/>
      <c r="H260" s="399"/>
      <c r="I260" s="413" t="str">
        <f>IF(OR(AND(G260="Prov",H260="Sum"),(H260="PC Sum")),". . . . . . . . .00",IF(ISERR(G260*H260),"",IF(G260*H260=0,"",ROUND(G260*H260,2))))</f>
        <v/>
      </c>
    </row>
    <row r="261" spans="1:9">
      <c r="A261" s="397"/>
      <c r="B261" s="330"/>
      <c r="C261" s="6" t="s">
        <v>1358</v>
      </c>
      <c r="D261" s="321"/>
      <c r="E261" s="321"/>
      <c r="F261" s="339" t="s">
        <v>1243</v>
      </c>
      <c r="G261" s="408">
        <v>80</v>
      </c>
      <c r="H261" s="399"/>
      <c r="I261" s="414"/>
    </row>
    <row r="262" spans="1:9">
      <c r="A262" s="397"/>
      <c r="B262" s="330"/>
      <c r="C262" s="6"/>
      <c r="D262" s="321"/>
      <c r="E262" s="321"/>
      <c r="F262" s="339"/>
      <c r="G262" s="408"/>
      <c r="H262" s="399"/>
      <c r="I262" s="414"/>
    </row>
    <row r="263" spans="1:9">
      <c r="A263" s="397"/>
      <c r="B263" s="330" t="s">
        <v>1423</v>
      </c>
      <c r="C263" s="6" t="s">
        <v>1233</v>
      </c>
      <c r="D263" s="321"/>
      <c r="E263" s="321"/>
      <c r="F263" s="339"/>
      <c r="G263" s="398"/>
      <c r="H263" s="399"/>
      <c r="I263" s="414"/>
    </row>
    <row r="264" spans="1:9">
      <c r="A264" s="397"/>
      <c r="B264" s="330"/>
      <c r="C264" s="6" t="s">
        <v>1234</v>
      </c>
      <c r="D264" s="321"/>
      <c r="E264" s="321"/>
      <c r="F264" s="339"/>
      <c r="G264" s="398"/>
      <c r="H264" s="399"/>
      <c r="I264" s="414"/>
    </row>
    <row r="265" spans="1:9">
      <c r="A265" s="397"/>
      <c r="B265" s="330"/>
      <c r="C265" s="321"/>
      <c r="D265" s="321"/>
      <c r="E265" s="321"/>
      <c r="F265" s="339"/>
      <c r="G265" s="398"/>
      <c r="H265" s="399"/>
      <c r="I265" s="413"/>
    </row>
    <row r="266" spans="1:9">
      <c r="A266" s="397"/>
      <c r="B266" s="338"/>
      <c r="C266" s="321" t="s">
        <v>287</v>
      </c>
      <c r="D266" s="321" t="s">
        <v>1256</v>
      </c>
      <c r="E266" s="321"/>
      <c r="F266" s="339"/>
      <c r="G266" s="398"/>
      <c r="H266" s="399"/>
      <c r="I266" s="413"/>
    </row>
    <row r="267" spans="1:9">
      <c r="A267" s="397"/>
      <c r="B267" s="338"/>
      <c r="C267" s="321"/>
      <c r="D267" s="321" t="s">
        <v>1391</v>
      </c>
      <c r="E267" s="321"/>
      <c r="F267" s="339"/>
      <c r="G267" s="398"/>
      <c r="H267" s="399"/>
      <c r="I267" s="413"/>
    </row>
    <row r="268" spans="1:9">
      <c r="A268" s="397"/>
      <c r="B268" s="330"/>
      <c r="C268" s="321"/>
      <c r="D268" s="321" t="s">
        <v>1258</v>
      </c>
      <c r="E268" s="321"/>
      <c r="F268" s="399" t="s">
        <v>1344</v>
      </c>
      <c r="G268" s="398">
        <v>1</v>
      </c>
      <c r="H268" s="399"/>
      <c r="I268" s="413" t="str">
        <f>IF(OR(AND(G268="Prov",H268="Sum"),(H268="PC Sum")),". . . . . . . . .00",IF(ISERR(G268*H268),"",IF(G268*H268=0,"",ROUND(G268*H268,2))))</f>
        <v/>
      </c>
    </row>
    <row r="269" spans="1:9">
      <c r="A269" s="397"/>
      <c r="B269" s="338"/>
      <c r="C269" s="321"/>
      <c r="D269" s="321"/>
      <c r="E269" s="321"/>
      <c r="F269" s="339"/>
      <c r="G269" s="398"/>
      <c r="H269" s="399"/>
      <c r="I269" s="413" t="str">
        <f>IF(OR(AND(G269="Prov",H269="Sum"),(H269="PC Sum")),". . . . . . . . .00",IF(ISERR(G269*H269),"",IF(G269*H269=0,"",ROUND(G269*H269,2))))</f>
        <v/>
      </c>
    </row>
    <row r="270" spans="1:9">
      <c r="A270" s="397"/>
      <c r="B270" s="338"/>
      <c r="C270" s="321" t="s">
        <v>290</v>
      </c>
      <c r="D270" s="321" t="s">
        <v>1237</v>
      </c>
      <c r="E270" s="321"/>
      <c r="F270" s="339" t="s">
        <v>1238</v>
      </c>
      <c r="G270" s="398">
        <v>10</v>
      </c>
      <c r="H270" s="399"/>
      <c r="I270" s="413" t="str">
        <f>IF(OR(AND(G270="Prov",H270="Sum"),(H270="PC Sum")),". . . . . . . . .00",IF(ISERR(G270*H270),"",IF(G270*H270=0,"",ROUND(G270*H270,2))))</f>
        <v/>
      </c>
    </row>
    <row r="271" spans="1:9">
      <c r="A271" s="397"/>
      <c r="B271" s="330"/>
      <c r="C271" s="321"/>
      <c r="D271" s="321"/>
      <c r="E271" s="321"/>
      <c r="F271" s="339"/>
      <c r="G271" s="398"/>
      <c r="H271" s="399"/>
      <c r="I271" s="413" t="str">
        <f>IF(OR(AND(G271="Prov",H271="Sum"),(H271="PC Sum")),". . . . . . . . .00",IF(ISERR(G271*H271),"",IF(G271*H271=0,"",ROUND(G271*H271,2))))</f>
        <v/>
      </c>
    </row>
    <row r="272" spans="1:9">
      <c r="A272" s="397"/>
      <c r="B272" s="338"/>
      <c r="C272" s="321" t="s">
        <v>322</v>
      </c>
      <c r="D272" s="321" t="s">
        <v>1239</v>
      </c>
      <c r="E272" s="321"/>
      <c r="F272" s="339" t="s">
        <v>342</v>
      </c>
      <c r="G272" s="404">
        <v>10</v>
      </c>
      <c r="H272" s="399"/>
      <c r="I272" s="413" t="str">
        <f>IF(OR(AND(G272="Prov",H272="Sum"),(H272="PC Sum")),". . . . . . . . .00",IF(ISERR(G272*H272),"",IF(G272*H272=0,"",ROUND(G272*H272,2))))</f>
        <v/>
      </c>
    </row>
    <row r="273" spans="1:9">
      <c r="A273" s="397"/>
      <c r="B273" s="330"/>
      <c r="C273" s="6"/>
      <c r="D273" s="321"/>
      <c r="E273" s="321"/>
      <c r="F273" s="339"/>
      <c r="G273" s="408"/>
      <c r="H273" s="399"/>
      <c r="I273" s="414"/>
    </row>
    <row r="274" spans="1:9">
      <c r="A274" s="397"/>
      <c r="B274" s="330"/>
      <c r="C274" s="6"/>
      <c r="D274" s="321"/>
      <c r="E274" s="321"/>
      <c r="F274" s="339"/>
      <c r="G274" s="408"/>
      <c r="H274" s="399"/>
      <c r="I274" s="414"/>
    </row>
    <row r="275" hidden="1" spans="1:9">
      <c r="A275" s="397"/>
      <c r="B275" s="330"/>
      <c r="C275" s="6"/>
      <c r="D275" s="321"/>
      <c r="E275" s="321"/>
      <c r="F275" s="339"/>
      <c r="G275" s="408"/>
      <c r="H275" s="399"/>
      <c r="I275" s="414"/>
    </row>
    <row r="276" hidden="1" spans="1:9">
      <c r="A276" s="397"/>
      <c r="B276" s="330"/>
      <c r="C276" s="6"/>
      <c r="D276" s="321"/>
      <c r="E276" s="321"/>
      <c r="F276" s="339"/>
      <c r="G276" s="408"/>
      <c r="H276" s="399"/>
      <c r="I276" s="414"/>
    </row>
    <row r="277" hidden="1" spans="1:9">
      <c r="A277" s="397"/>
      <c r="B277" s="330"/>
      <c r="C277" s="6"/>
      <c r="D277" s="321"/>
      <c r="E277" s="321"/>
      <c r="F277" s="339"/>
      <c r="G277" s="408"/>
      <c r="H277" s="399"/>
      <c r="I277" s="414"/>
    </row>
    <row r="278" hidden="1" spans="1:9">
      <c r="A278" s="397"/>
      <c r="B278" s="330"/>
      <c r="C278" s="6"/>
      <c r="D278" s="321"/>
      <c r="E278" s="321"/>
      <c r="F278" s="339"/>
      <c r="G278" s="408"/>
      <c r="H278" s="399"/>
      <c r="I278" s="414"/>
    </row>
    <row r="279" hidden="1" spans="1:9">
      <c r="A279" s="397"/>
      <c r="B279" s="330"/>
      <c r="C279" s="6"/>
      <c r="D279" s="321"/>
      <c r="E279" s="321"/>
      <c r="F279" s="339"/>
      <c r="G279" s="408"/>
      <c r="H279" s="399"/>
      <c r="I279" s="414"/>
    </row>
    <row r="280" hidden="1" spans="1:9">
      <c r="A280" s="397"/>
      <c r="B280" s="330"/>
      <c r="C280" s="6"/>
      <c r="D280" s="321"/>
      <c r="E280" s="321"/>
      <c r="F280" s="339"/>
      <c r="G280" s="408"/>
      <c r="H280" s="399"/>
      <c r="I280" s="414"/>
    </row>
    <row r="281" spans="1:9">
      <c r="A281" s="397"/>
      <c r="B281" s="338"/>
      <c r="C281" s="321"/>
      <c r="D281" s="321"/>
      <c r="E281" s="321"/>
      <c r="F281" s="339"/>
      <c r="G281" s="398"/>
      <c r="H281" s="399"/>
      <c r="I281" s="413"/>
    </row>
    <row r="282" spans="1:9">
      <c r="A282" s="397"/>
      <c r="B282" s="330"/>
      <c r="C282" s="35"/>
      <c r="D282" s="321"/>
      <c r="E282" s="321"/>
      <c r="F282" s="399"/>
      <c r="G282" s="398"/>
      <c r="H282" s="403"/>
      <c r="I282" s="413"/>
    </row>
    <row r="283" spans="1:9">
      <c r="A283" s="397"/>
      <c r="B283" s="338"/>
      <c r="C283" s="321"/>
      <c r="D283" s="321"/>
      <c r="E283" s="321"/>
      <c r="F283" s="399"/>
      <c r="G283" s="398"/>
      <c r="H283" s="403"/>
      <c r="I283" s="413"/>
    </row>
    <row r="284" hidden="1" spans="1:9">
      <c r="A284" s="397"/>
      <c r="B284" s="330"/>
      <c r="C284" s="35"/>
      <c r="D284" s="321"/>
      <c r="E284" s="321"/>
      <c r="F284" s="399"/>
      <c r="G284" s="398"/>
      <c r="H284" s="403"/>
      <c r="I284" s="413"/>
    </row>
    <row r="285" hidden="1" spans="1:9">
      <c r="A285" s="397"/>
      <c r="B285" s="338"/>
      <c r="C285" s="321"/>
      <c r="D285" s="321"/>
      <c r="E285" s="321"/>
      <c r="F285" s="339"/>
      <c r="G285" s="404"/>
      <c r="H285" s="405"/>
      <c r="I285" s="413"/>
    </row>
    <row r="286" hidden="1" spans="1:9">
      <c r="A286" s="397"/>
      <c r="B286" s="330"/>
      <c r="C286" s="35"/>
      <c r="D286" s="321"/>
      <c r="E286" s="321"/>
      <c r="F286" s="339"/>
      <c r="G286" s="404"/>
      <c r="H286" s="405"/>
      <c r="I286" s="413"/>
    </row>
    <row r="287" hidden="1" spans="1:9">
      <c r="A287" s="397"/>
      <c r="B287" s="330"/>
      <c r="C287" s="6"/>
      <c r="D287" s="321"/>
      <c r="E287" s="321"/>
      <c r="F287" s="339"/>
      <c r="G287" s="404"/>
      <c r="H287" s="405"/>
      <c r="I287" s="413"/>
    </row>
    <row r="288" hidden="1" spans="1:9">
      <c r="A288" s="397"/>
      <c r="B288" s="338"/>
      <c r="C288" s="321"/>
      <c r="D288" s="321"/>
      <c r="E288" s="321"/>
      <c r="F288" s="339"/>
      <c r="G288" s="404"/>
      <c r="H288" s="405"/>
      <c r="I288" s="413"/>
    </row>
    <row r="289" hidden="1" spans="1:9">
      <c r="A289" s="397"/>
      <c r="B289" s="338"/>
      <c r="C289" s="321"/>
      <c r="D289" s="321"/>
      <c r="E289" s="321"/>
      <c r="F289" s="339"/>
      <c r="G289" s="404"/>
      <c r="H289" s="405"/>
      <c r="I289" s="413"/>
    </row>
    <row r="290" hidden="1" spans="1:9">
      <c r="A290" s="397"/>
      <c r="B290" s="406"/>
      <c r="C290" s="407"/>
      <c r="D290" s="321"/>
      <c r="E290" s="321"/>
      <c r="F290" s="339"/>
      <c r="G290" s="404"/>
      <c r="H290" s="405"/>
      <c r="I290" s="413"/>
    </row>
    <row r="291" hidden="1" spans="1:9">
      <c r="A291" s="397"/>
      <c r="B291" s="330"/>
      <c r="C291" s="6"/>
      <c r="D291" s="321"/>
      <c r="E291" s="321"/>
      <c r="F291" s="339"/>
      <c r="G291" s="404"/>
      <c r="H291" s="405"/>
      <c r="I291" s="413"/>
    </row>
    <row r="292" hidden="1" spans="1:9">
      <c r="A292" s="397"/>
      <c r="B292" s="330"/>
      <c r="C292" s="6"/>
      <c r="D292" s="321"/>
      <c r="E292" s="321"/>
      <c r="F292" s="339"/>
      <c r="G292" s="404"/>
      <c r="H292" s="405"/>
      <c r="I292" s="413"/>
    </row>
    <row r="293" hidden="1" spans="1:9">
      <c r="A293" s="397"/>
      <c r="B293" s="406"/>
      <c r="C293" s="406"/>
      <c r="D293" s="321"/>
      <c r="E293" s="321"/>
      <c r="F293" s="339"/>
      <c r="G293" s="404"/>
      <c r="H293" s="405"/>
      <c r="I293" s="413"/>
    </row>
    <row r="294" hidden="1" spans="1:9">
      <c r="A294" s="397"/>
      <c r="B294" s="406"/>
      <c r="C294" s="406"/>
      <c r="D294" s="321"/>
      <c r="E294" s="321"/>
      <c r="F294" s="339"/>
      <c r="G294" s="404"/>
      <c r="H294" s="405"/>
      <c r="I294" s="413"/>
    </row>
    <row r="295" hidden="1" spans="1:9">
      <c r="A295" s="397"/>
      <c r="B295" s="406"/>
      <c r="C295" s="406"/>
      <c r="D295" s="321"/>
      <c r="E295" s="321"/>
      <c r="F295" s="339"/>
      <c r="G295" s="404"/>
      <c r="H295" s="405"/>
      <c r="I295" s="413"/>
    </row>
    <row r="296" hidden="1" spans="1:9">
      <c r="A296" s="397"/>
      <c r="B296" s="406"/>
      <c r="C296" s="406"/>
      <c r="D296" s="321"/>
      <c r="E296" s="321"/>
      <c r="F296" s="339"/>
      <c r="G296" s="404"/>
      <c r="H296" s="405"/>
      <c r="I296" s="413"/>
    </row>
    <row r="297" hidden="1" spans="1:9">
      <c r="A297" s="397"/>
      <c r="B297" s="406"/>
      <c r="C297" s="406"/>
      <c r="D297" s="321"/>
      <c r="E297" s="321"/>
      <c r="F297" s="339"/>
      <c r="G297" s="404"/>
      <c r="H297" s="405"/>
      <c r="I297" s="413"/>
    </row>
    <row r="298" hidden="1" spans="1:9">
      <c r="A298" s="397"/>
      <c r="B298" s="406"/>
      <c r="C298" s="406"/>
      <c r="D298" s="321"/>
      <c r="E298" s="321"/>
      <c r="F298" s="339"/>
      <c r="G298" s="404"/>
      <c r="H298" s="405"/>
      <c r="I298" s="413"/>
    </row>
    <row r="299" hidden="1" spans="1:9">
      <c r="A299" s="397"/>
      <c r="B299" s="409"/>
      <c r="C299" s="21"/>
      <c r="D299" s="321"/>
      <c r="E299" s="321"/>
      <c r="F299" s="399"/>
      <c r="G299" s="398"/>
      <c r="H299" s="403"/>
      <c r="I299" s="413"/>
    </row>
    <row r="300" hidden="1" spans="1:9">
      <c r="A300" s="397"/>
      <c r="B300" s="338"/>
      <c r="C300" s="321"/>
      <c r="D300" s="321"/>
      <c r="E300" s="321"/>
      <c r="F300" s="339"/>
      <c r="G300" s="404"/>
      <c r="H300" s="399"/>
      <c r="I300" s="413"/>
    </row>
    <row r="301" hidden="1" spans="1:9">
      <c r="A301" s="397"/>
      <c r="B301" s="338"/>
      <c r="C301" s="321"/>
      <c r="D301" s="321"/>
      <c r="E301" s="321"/>
      <c r="F301" s="339"/>
      <c r="G301" s="404"/>
      <c r="H301" s="399"/>
      <c r="I301" s="413"/>
    </row>
    <row r="302" hidden="1" spans="1:9">
      <c r="A302" s="397"/>
      <c r="B302" s="338"/>
      <c r="C302" s="321"/>
      <c r="D302" s="321"/>
      <c r="E302" s="321"/>
      <c r="F302" s="339"/>
      <c r="G302" s="404"/>
      <c r="H302" s="399"/>
      <c r="I302" s="413"/>
    </row>
    <row r="303" spans="1:9">
      <c r="A303" s="397"/>
      <c r="B303" s="338"/>
      <c r="C303" s="321"/>
      <c r="D303" s="321"/>
      <c r="E303" s="321"/>
      <c r="F303" s="339"/>
      <c r="G303" s="404"/>
      <c r="H303" s="399"/>
      <c r="I303" s="413"/>
    </row>
    <row r="304" spans="1:9">
      <c r="A304" s="397"/>
      <c r="B304" s="338"/>
      <c r="C304" s="321"/>
      <c r="D304" s="321"/>
      <c r="E304" s="321"/>
      <c r="F304" s="339"/>
      <c r="G304" s="398"/>
      <c r="H304" s="399"/>
      <c r="I304" s="413" t="str">
        <f>IF(OR(AND(G304="Prov",H304="Sum"),(H304="PC Sum")),". . . . . . . . .00",IF(ISERR(G304*H304),"",IF(G304*H304=0,"",ROUND(G304*H304,2))))</f>
        <v/>
      </c>
    </row>
    <row r="305" spans="1:9">
      <c r="A305" s="416"/>
      <c r="B305" s="366"/>
      <c r="C305" s="417"/>
      <c r="D305" s="417"/>
      <c r="E305" s="417"/>
      <c r="F305" s="367"/>
      <c r="G305" s="418"/>
      <c r="H305" s="419"/>
      <c r="I305" s="431"/>
    </row>
    <row r="306" spans="1:9">
      <c r="A306" s="397"/>
      <c r="B306" s="6" t="s">
        <v>1424</v>
      </c>
      <c r="F306" s="322"/>
      <c r="G306" s="420"/>
      <c r="H306" s="421"/>
      <c r="I306" s="432"/>
    </row>
    <row r="307" spans="1:9">
      <c r="A307" s="422"/>
      <c r="B307" s="370"/>
      <c r="C307" s="386"/>
      <c r="D307" s="386"/>
      <c r="E307" s="386"/>
      <c r="F307" s="371"/>
      <c r="G307" s="423"/>
      <c r="H307" s="388"/>
      <c r="I307" s="433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scale="76" firstPageNumber="7" fitToHeight="0" orientation="portrait" useFirstPageNumber="1"/>
  <headerFooter alignWithMargins="0">
    <oddHeader>&amp;L&amp;P/&amp;N&amp;RJW14463
HALFWAY HOUSE WATER UPGRADE</oddHeader>
  </headerFooter>
  <rowBreaks count="3" manualBreakCount="3">
    <brk id="78" max="8" man="1"/>
    <brk id="156" max="8" man="1"/>
    <brk id="233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97"/>
  <sheetViews>
    <sheetView showGridLines="0" view="pageBreakPreview" zoomScale="110" zoomScaleNormal="100" workbookViewId="0">
      <selection activeCell="E57" sqref="E57"/>
    </sheetView>
  </sheetViews>
  <sheetFormatPr defaultColWidth="8.88888888888889" defaultRowHeight="13.2"/>
  <cols>
    <col min="1" max="1" width="10.6666666666667" style="319" customWidth="1"/>
    <col min="2" max="2" width="6.66666666666667" style="319" customWidth="1"/>
    <col min="3" max="4" width="3.66666666666667" style="319" customWidth="1"/>
    <col min="5" max="5" width="40.8888888888889" style="319" customWidth="1"/>
    <col min="6" max="6" width="11.8888888888889" style="319" customWidth="1"/>
    <col min="7" max="7" width="10.5555555555556" style="319" customWidth="1"/>
    <col min="8" max="8" width="15.5555555555556" style="319" customWidth="1"/>
    <col min="9" max="9" width="19.1111111111111" style="320" customWidth="1"/>
    <col min="10" max="16384" width="8.88888888888889" style="319"/>
  </cols>
  <sheetData>
    <row r="2" ht="12" customHeight="1" spans="1:9">
      <c r="A2" s="321"/>
      <c r="B2" s="321"/>
      <c r="C2" s="321"/>
      <c r="D2" s="321"/>
      <c r="E2" s="321"/>
      <c r="F2" s="322"/>
      <c r="G2" s="323"/>
      <c r="H2" s="324"/>
      <c r="I2" s="359" t="s">
        <v>1425</v>
      </c>
    </row>
    <row r="3" ht="12" customHeight="1" spans="1:9">
      <c r="A3" s="321"/>
      <c r="B3" s="321"/>
      <c r="C3" s="321"/>
      <c r="D3" s="321"/>
      <c r="E3" s="321"/>
      <c r="F3" s="322"/>
      <c r="G3" s="324"/>
      <c r="H3" s="324"/>
      <c r="I3" s="360"/>
    </row>
    <row r="4" ht="12" customHeight="1" spans="1:9">
      <c r="A4" s="325" t="s">
        <v>1</v>
      </c>
      <c r="B4" s="325"/>
      <c r="C4" s="326"/>
      <c r="D4" s="326"/>
      <c r="E4" s="326"/>
      <c r="F4" s="327"/>
      <c r="G4" s="328"/>
      <c r="H4" s="329"/>
      <c r="I4" s="361"/>
    </row>
    <row r="5" ht="12" customHeight="1" spans="1:9">
      <c r="A5" s="330" t="s">
        <v>8</v>
      </c>
      <c r="B5" s="330" t="s">
        <v>2</v>
      </c>
      <c r="C5" s="6"/>
      <c r="D5" s="6"/>
      <c r="E5" s="6" t="s">
        <v>3</v>
      </c>
      <c r="F5" s="331" t="s">
        <v>4</v>
      </c>
      <c r="G5" s="332" t="s">
        <v>276</v>
      </c>
      <c r="H5" s="332" t="s">
        <v>6</v>
      </c>
      <c r="I5" s="362" t="s">
        <v>7</v>
      </c>
    </row>
    <row r="6" ht="12" customHeight="1" spans="1:9">
      <c r="A6" s="333" t="s">
        <v>277</v>
      </c>
      <c r="B6" s="333" t="s">
        <v>9</v>
      </c>
      <c r="C6" s="334"/>
      <c r="D6" s="334"/>
      <c r="E6" s="334"/>
      <c r="F6" s="335"/>
      <c r="G6" s="336" t="s">
        <v>278</v>
      </c>
      <c r="H6" s="337"/>
      <c r="I6" s="363"/>
    </row>
    <row r="7" ht="12" customHeight="1" spans="1:9">
      <c r="A7" s="338"/>
      <c r="B7" s="338"/>
      <c r="C7" s="321"/>
      <c r="D7" s="321"/>
      <c r="E7" s="321"/>
      <c r="F7" s="339"/>
      <c r="G7" s="340"/>
      <c r="H7" s="341"/>
      <c r="I7" s="364" t="str">
        <f t="shared" ref="I7:I68" si="0">IF(OR(AND(G7="Prov",H7="Sum"),(H7="PC Sum")),". . . . . . . . .00",IF(ISERR(G7*H7),"",IF(G7*H7=0,"",ROUND(G7*H7,2))))</f>
        <v/>
      </c>
    </row>
    <row r="8" ht="12" customHeight="1" spans="1:9">
      <c r="A8" s="338" t="s">
        <v>1426</v>
      </c>
      <c r="B8" s="338"/>
      <c r="C8" s="342" t="s">
        <v>1427</v>
      </c>
      <c r="D8" s="343"/>
      <c r="E8" s="321"/>
      <c r="F8" s="339"/>
      <c r="G8" s="340"/>
      <c r="H8" s="341"/>
      <c r="I8" s="364" t="str">
        <f t="shared" si="0"/>
        <v/>
      </c>
    </row>
    <row r="9" ht="12" customHeight="1" spans="1:9">
      <c r="A9" s="338"/>
      <c r="B9" s="338"/>
      <c r="C9" s="321"/>
      <c r="D9" s="321"/>
      <c r="E9" s="321"/>
      <c r="F9" s="339"/>
      <c r="G9" s="344"/>
      <c r="H9" s="341"/>
      <c r="I9" s="364" t="str">
        <f t="shared" si="0"/>
        <v/>
      </c>
    </row>
    <row r="10" ht="12" customHeight="1" spans="1:9">
      <c r="A10" s="338"/>
      <c r="B10" s="330" t="s">
        <v>1428</v>
      </c>
      <c r="C10" s="6" t="s">
        <v>1429</v>
      </c>
      <c r="D10" s="321"/>
      <c r="E10" s="321"/>
      <c r="F10" s="339"/>
      <c r="G10" s="341"/>
      <c r="H10" s="341"/>
      <c r="I10" s="364" t="str">
        <f t="shared" si="0"/>
        <v/>
      </c>
    </row>
    <row r="11" ht="12" customHeight="1" spans="1:9">
      <c r="A11" s="338"/>
      <c r="B11" s="338"/>
      <c r="C11" s="321"/>
      <c r="D11" s="321"/>
      <c r="E11" s="321"/>
      <c r="F11" s="339"/>
      <c r="G11" s="341"/>
      <c r="H11" s="341"/>
      <c r="I11" s="364" t="str">
        <f t="shared" si="0"/>
        <v/>
      </c>
    </row>
    <row r="12" ht="12" customHeight="1" spans="1:9">
      <c r="A12" s="338"/>
      <c r="B12" s="338"/>
      <c r="C12" s="321" t="s">
        <v>287</v>
      </c>
      <c r="D12" s="345" t="s">
        <v>1430</v>
      </c>
      <c r="E12" s="345"/>
      <c r="F12" s="339" t="s">
        <v>394</v>
      </c>
      <c r="G12" s="346">
        <v>1</v>
      </c>
      <c r="H12" s="341"/>
      <c r="I12" s="364" t="str">
        <f t="shared" ref="I12" si="1">IF(OR(AND(G12="Prov",H12="Sum"),(H12="PC Sum")),". . . . . . . . .00",IF(ISERR(G12*H12),"",IF(G12*H12=0,"",ROUND(G12*H12,2))))</f>
        <v/>
      </c>
    </row>
    <row r="13" ht="12" customHeight="1" spans="1:9">
      <c r="A13" s="338"/>
      <c r="B13" s="338"/>
      <c r="C13" s="321"/>
      <c r="D13" s="345" t="s">
        <v>1431</v>
      </c>
      <c r="E13" s="345"/>
      <c r="F13" s="339"/>
      <c r="G13" s="346"/>
      <c r="H13" s="347"/>
      <c r="I13" s="347"/>
    </row>
    <row r="14" ht="12" customHeight="1" spans="1:9">
      <c r="A14" s="338"/>
      <c r="B14" s="338"/>
      <c r="C14" s="321"/>
      <c r="D14" s="321"/>
      <c r="E14" s="321"/>
      <c r="F14" s="339"/>
      <c r="G14" s="341"/>
      <c r="H14" s="341"/>
      <c r="I14" s="364" t="str">
        <f t="shared" si="0"/>
        <v/>
      </c>
    </row>
    <row r="15" ht="12" customHeight="1" spans="1:9">
      <c r="A15" s="338"/>
      <c r="B15" s="330" t="s">
        <v>1432</v>
      </c>
      <c r="C15" s="6" t="s">
        <v>1433</v>
      </c>
      <c r="D15" s="6"/>
      <c r="E15" s="6"/>
      <c r="F15" s="331"/>
      <c r="G15" s="348"/>
      <c r="H15" s="341"/>
      <c r="I15" s="364" t="str">
        <f t="shared" si="0"/>
        <v/>
      </c>
    </row>
    <row r="16" ht="12" customHeight="1" spans="1:9">
      <c r="A16" s="338"/>
      <c r="B16" s="338"/>
      <c r="C16" s="6"/>
      <c r="D16" s="6"/>
      <c r="E16" s="6"/>
      <c r="F16" s="331"/>
      <c r="G16" s="348"/>
      <c r="H16" s="341"/>
      <c r="I16" s="364" t="str">
        <f t="shared" si="0"/>
        <v/>
      </c>
    </row>
    <row r="17" ht="12" customHeight="1" spans="1:9">
      <c r="A17" s="338"/>
      <c r="B17" s="338"/>
      <c r="C17" s="6" t="s">
        <v>1434</v>
      </c>
      <c r="D17" s="6"/>
      <c r="E17" s="6"/>
      <c r="F17" s="331"/>
      <c r="G17" s="348"/>
      <c r="H17" s="341"/>
      <c r="I17" s="364" t="str">
        <f t="shared" si="0"/>
        <v/>
      </c>
    </row>
    <row r="18" ht="12" customHeight="1" spans="1:9">
      <c r="A18" s="338"/>
      <c r="B18" s="338"/>
      <c r="C18" s="6"/>
      <c r="D18" s="6"/>
      <c r="E18" s="6"/>
      <c r="F18" s="331"/>
      <c r="G18" s="348"/>
      <c r="H18" s="341"/>
      <c r="I18" s="364" t="str">
        <f t="shared" si="0"/>
        <v/>
      </c>
    </row>
    <row r="19" ht="12" customHeight="1" spans="1:9">
      <c r="A19" s="338"/>
      <c r="B19" s="338"/>
      <c r="C19" s="6" t="s">
        <v>1435</v>
      </c>
      <c r="D19" s="6"/>
      <c r="E19" s="6"/>
      <c r="F19" s="331"/>
      <c r="G19" s="348"/>
      <c r="H19" s="341"/>
      <c r="I19" s="364" t="str">
        <f t="shared" si="0"/>
        <v/>
      </c>
    </row>
    <row r="20" ht="12" customHeight="1" spans="1:9">
      <c r="A20" s="338"/>
      <c r="B20" s="330"/>
      <c r="C20" s="321"/>
      <c r="D20" s="321"/>
      <c r="E20" s="321"/>
      <c r="F20" s="339"/>
      <c r="G20" s="341"/>
      <c r="H20" s="341"/>
      <c r="I20" s="364"/>
    </row>
    <row r="21" ht="12" customHeight="1" spans="1:9">
      <c r="A21" s="338"/>
      <c r="B21" s="338"/>
      <c r="C21" s="1010" t="s">
        <v>287</v>
      </c>
      <c r="D21" s="345" t="s">
        <v>1436</v>
      </c>
      <c r="E21" s="345"/>
      <c r="F21" s="349"/>
      <c r="G21" s="350"/>
      <c r="H21" s="341"/>
      <c r="I21" s="364" t="str">
        <f t="shared" si="0"/>
        <v/>
      </c>
    </row>
    <row r="22" ht="12" customHeight="1" spans="1:9">
      <c r="A22" s="338"/>
      <c r="B22" s="338"/>
      <c r="C22" s="345"/>
      <c r="D22" s="345" t="s">
        <v>1437</v>
      </c>
      <c r="E22" s="345"/>
      <c r="F22" s="349"/>
      <c r="G22" s="350"/>
      <c r="H22" s="341"/>
      <c r="I22" s="364" t="str">
        <f t="shared" si="0"/>
        <v/>
      </c>
    </row>
    <row r="23" ht="12" customHeight="1" spans="1:9">
      <c r="A23" s="338"/>
      <c r="B23" s="338"/>
      <c r="C23" s="345"/>
      <c r="D23" s="345" t="s">
        <v>1438</v>
      </c>
      <c r="E23" s="345"/>
      <c r="F23" s="351" t="s">
        <v>289</v>
      </c>
      <c r="G23" s="352">
        <v>256</v>
      </c>
      <c r="H23" s="341"/>
      <c r="I23" s="364" t="str">
        <f t="shared" si="0"/>
        <v/>
      </c>
    </row>
    <row r="24" ht="12" customHeight="1" spans="1:9">
      <c r="A24" s="338"/>
      <c r="B24" s="338"/>
      <c r="C24" s="321"/>
      <c r="D24" s="321"/>
      <c r="E24" s="321"/>
      <c r="F24" s="339"/>
      <c r="G24" s="344"/>
      <c r="H24" s="341"/>
      <c r="I24" s="364"/>
    </row>
    <row r="25" ht="12" customHeight="1" spans="1:9">
      <c r="A25" s="338"/>
      <c r="B25" s="338"/>
      <c r="C25" s="6" t="s">
        <v>1439</v>
      </c>
      <c r="D25" s="6"/>
      <c r="E25" s="6"/>
      <c r="F25" s="331"/>
      <c r="G25" s="353"/>
      <c r="H25" s="341"/>
      <c r="I25" s="364" t="str">
        <f t="shared" si="0"/>
        <v/>
      </c>
    </row>
    <row r="26" ht="12" customHeight="1" spans="1:9">
      <c r="A26" s="338"/>
      <c r="B26" s="338"/>
      <c r="C26" s="321"/>
      <c r="D26" s="321"/>
      <c r="E26" s="321"/>
      <c r="F26" s="339"/>
      <c r="G26" s="344"/>
      <c r="H26" s="341"/>
      <c r="I26" s="364" t="str">
        <f t="shared" si="0"/>
        <v/>
      </c>
    </row>
    <row r="27" ht="12" customHeight="1" spans="1:9">
      <c r="A27" s="338"/>
      <c r="B27" s="338"/>
      <c r="C27" s="6" t="s">
        <v>1440</v>
      </c>
      <c r="D27" s="321"/>
      <c r="E27" s="321"/>
      <c r="F27" s="339"/>
      <c r="G27" s="344"/>
      <c r="H27" s="341"/>
      <c r="I27" s="364"/>
    </row>
    <row r="28" ht="12" customHeight="1" spans="1:9">
      <c r="A28" s="338"/>
      <c r="B28" s="338"/>
      <c r="C28" s="321"/>
      <c r="D28" s="321"/>
      <c r="E28" s="321"/>
      <c r="F28" s="339"/>
      <c r="G28" s="344"/>
      <c r="H28" s="341"/>
      <c r="I28" s="364"/>
    </row>
    <row r="29" ht="12" customHeight="1" spans="1:9">
      <c r="A29" s="338"/>
      <c r="B29" s="338"/>
      <c r="C29" s="1009" t="s">
        <v>287</v>
      </c>
      <c r="D29" s="321" t="s">
        <v>1441</v>
      </c>
      <c r="E29" s="321"/>
      <c r="F29" s="351" t="s">
        <v>289</v>
      </c>
      <c r="G29" s="352">
        <v>181</v>
      </c>
      <c r="H29" s="341"/>
      <c r="I29" s="364"/>
    </row>
    <row r="30" ht="12" customHeight="1" spans="1:9">
      <c r="A30" s="338"/>
      <c r="B30" s="338"/>
      <c r="C30" s="321"/>
      <c r="D30" s="321"/>
      <c r="E30" s="321"/>
      <c r="F30" s="339"/>
      <c r="G30" s="344"/>
      <c r="H30" s="341"/>
      <c r="I30" s="364"/>
    </row>
    <row r="31" ht="12" customHeight="1" spans="1:9">
      <c r="A31" s="338"/>
      <c r="B31" s="338"/>
      <c r="C31" s="6" t="s">
        <v>1442</v>
      </c>
      <c r="D31" s="321"/>
      <c r="E31" s="321"/>
      <c r="F31" s="339"/>
      <c r="G31" s="354"/>
      <c r="H31" s="341"/>
      <c r="I31" s="364"/>
    </row>
    <row r="32" ht="12" customHeight="1" spans="1:9">
      <c r="A32" s="338"/>
      <c r="B32" s="338"/>
      <c r="C32" s="6" t="s">
        <v>1443</v>
      </c>
      <c r="D32" s="321"/>
      <c r="E32" s="321"/>
      <c r="F32" s="339"/>
      <c r="G32" s="355"/>
      <c r="H32" s="341"/>
      <c r="I32" s="364"/>
    </row>
    <row r="33" ht="12" customHeight="1" spans="1:9">
      <c r="A33" s="338"/>
      <c r="B33" s="338"/>
      <c r="C33" s="6" t="s">
        <v>1444</v>
      </c>
      <c r="D33" s="321"/>
      <c r="E33" s="321"/>
      <c r="F33" s="339"/>
      <c r="G33" s="354"/>
      <c r="H33" s="341"/>
      <c r="I33" s="364"/>
    </row>
    <row r="34" ht="12" customHeight="1" spans="1:9">
      <c r="A34" s="338"/>
      <c r="B34" s="338"/>
      <c r="C34" s="356"/>
      <c r="D34" s="321"/>
      <c r="E34" s="321"/>
      <c r="F34" s="339"/>
      <c r="G34" s="344"/>
      <c r="H34" s="341"/>
      <c r="I34" s="364"/>
    </row>
    <row r="35" ht="12" customHeight="1" spans="1:9">
      <c r="A35" s="338"/>
      <c r="B35" s="338"/>
      <c r="C35" s="1009" t="s">
        <v>290</v>
      </c>
      <c r="D35" s="321" t="s">
        <v>1445</v>
      </c>
      <c r="E35" s="321"/>
      <c r="F35" s="339"/>
      <c r="G35" s="344"/>
      <c r="H35" s="341"/>
      <c r="I35" s="364"/>
    </row>
    <row r="36" ht="12" customHeight="1" spans="1:9">
      <c r="A36" s="338"/>
      <c r="B36" s="338"/>
      <c r="C36" s="6"/>
      <c r="D36" s="321" t="s">
        <v>1446</v>
      </c>
      <c r="E36" s="321"/>
      <c r="F36" s="357" t="s">
        <v>289</v>
      </c>
      <c r="G36" s="358">
        <v>82</v>
      </c>
      <c r="H36" s="341"/>
      <c r="I36" s="364"/>
    </row>
    <row r="37" ht="12" customHeight="1" spans="1:9">
      <c r="A37" s="338"/>
      <c r="B37" s="338"/>
      <c r="C37" s="321"/>
      <c r="D37" s="321"/>
      <c r="E37" s="321"/>
      <c r="F37" s="339"/>
      <c r="G37" s="344"/>
      <c r="H37" s="341"/>
      <c r="I37" s="364"/>
    </row>
    <row r="38" ht="12" customHeight="1" spans="1:9">
      <c r="A38" s="338"/>
      <c r="B38" s="338"/>
      <c r="C38" s="321"/>
      <c r="D38" s="321"/>
      <c r="E38" s="321"/>
      <c r="F38" s="339"/>
      <c r="G38" s="344"/>
      <c r="H38" s="341"/>
      <c r="I38" s="364"/>
    </row>
    <row r="39" ht="12" customHeight="1" spans="1:9">
      <c r="A39" s="338"/>
      <c r="B39" s="338"/>
      <c r="C39" s="321"/>
      <c r="D39" s="321"/>
      <c r="E39" s="321"/>
      <c r="F39" s="339"/>
      <c r="G39" s="344"/>
      <c r="H39" s="341"/>
      <c r="I39" s="364"/>
    </row>
    <row r="40" ht="12" customHeight="1" spans="1:9">
      <c r="A40" s="338"/>
      <c r="B40" s="338"/>
      <c r="C40" s="321"/>
      <c r="D40" s="321"/>
      <c r="E40" s="321"/>
      <c r="F40" s="339"/>
      <c r="G40" s="344"/>
      <c r="H40" s="341"/>
      <c r="I40" s="364"/>
    </row>
    <row r="41" ht="12" customHeight="1" spans="1:9">
      <c r="A41" s="338"/>
      <c r="B41" s="338"/>
      <c r="C41" s="321"/>
      <c r="D41" s="321"/>
      <c r="E41" s="321"/>
      <c r="F41" s="339"/>
      <c r="G41" s="344"/>
      <c r="H41" s="341"/>
      <c r="I41" s="364"/>
    </row>
    <row r="42" ht="12" customHeight="1" spans="1:9">
      <c r="A42" s="338"/>
      <c r="B42" s="338"/>
      <c r="C42" s="321"/>
      <c r="D42" s="321"/>
      <c r="E42" s="321"/>
      <c r="F42" s="339"/>
      <c r="G42" s="344"/>
      <c r="H42" s="341"/>
      <c r="I42" s="364"/>
    </row>
    <row r="43" ht="12" customHeight="1" spans="1:9">
      <c r="A43" s="338"/>
      <c r="B43" s="338"/>
      <c r="C43" s="321"/>
      <c r="D43" s="321"/>
      <c r="E43" s="321"/>
      <c r="F43" s="339"/>
      <c r="G43" s="344"/>
      <c r="H43" s="341"/>
      <c r="I43" s="364"/>
    </row>
    <row r="44" ht="12" hidden="1" customHeight="1" spans="1:9">
      <c r="A44" s="338"/>
      <c r="B44" s="338"/>
      <c r="C44" s="321"/>
      <c r="D44" s="321"/>
      <c r="E44" s="321"/>
      <c r="F44" s="339"/>
      <c r="G44" s="344"/>
      <c r="H44" s="341"/>
      <c r="I44" s="364"/>
    </row>
    <row r="45" ht="12" hidden="1" customHeight="1" spans="1:9">
      <c r="A45" s="338"/>
      <c r="B45" s="338"/>
      <c r="C45" s="321"/>
      <c r="D45" s="321"/>
      <c r="E45" s="321"/>
      <c r="F45" s="339"/>
      <c r="G45" s="344"/>
      <c r="H45" s="341"/>
      <c r="I45" s="364"/>
    </row>
    <row r="46" ht="12" hidden="1" customHeight="1" spans="1:9">
      <c r="A46" s="338"/>
      <c r="B46" s="338"/>
      <c r="C46" s="321"/>
      <c r="D46" s="321"/>
      <c r="E46" s="321"/>
      <c r="F46" s="339"/>
      <c r="G46" s="344"/>
      <c r="H46" s="341"/>
      <c r="I46" s="364"/>
    </row>
    <row r="47" ht="12" hidden="1" customHeight="1" spans="1:9">
      <c r="A47" s="338"/>
      <c r="B47" s="338"/>
      <c r="C47" s="321"/>
      <c r="D47" s="321"/>
      <c r="E47" s="321"/>
      <c r="F47" s="339"/>
      <c r="G47" s="344"/>
      <c r="H47" s="341"/>
      <c r="I47" s="364"/>
    </row>
    <row r="48" ht="12" hidden="1" customHeight="1" spans="1:9">
      <c r="A48" s="338"/>
      <c r="B48" s="338"/>
      <c r="C48" s="321"/>
      <c r="D48" s="321"/>
      <c r="E48" s="321"/>
      <c r="F48" s="339"/>
      <c r="G48" s="344"/>
      <c r="H48" s="341"/>
      <c r="I48" s="364"/>
    </row>
    <row r="49" ht="12" hidden="1" customHeight="1" spans="1:9">
      <c r="A49" s="338"/>
      <c r="B49" s="338"/>
      <c r="C49" s="321"/>
      <c r="D49" s="321"/>
      <c r="E49" s="321"/>
      <c r="F49" s="339"/>
      <c r="G49" s="344"/>
      <c r="H49" s="341"/>
      <c r="I49" s="364"/>
    </row>
    <row r="50" ht="12" hidden="1" customHeight="1" spans="1:9">
      <c r="A50" s="338"/>
      <c r="B50" s="338"/>
      <c r="C50" s="321"/>
      <c r="D50" s="321"/>
      <c r="E50" s="321"/>
      <c r="F50" s="339"/>
      <c r="G50" s="344"/>
      <c r="H50" s="341"/>
      <c r="I50" s="364"/>
    </row>
    <row r="51" ht="12" hidden="1" customHeight="1" spans="1:9">
      <c r="A51" s="338"/>
      <c r="B51" s="338"/>
      <c r="C51" s="321"/>
      <c r="D51" s="321"/>
      <c r="E51" s="321"/>
      <c r="F51" s="339"/>
      <c r="G51" s="344"/>
      <c r="H51" s="341"/>
      <c r="I51" s="364"/>
    </row>
    <row r="52" ht="12" hidden="1" customHeight="1" spans="1:9">
      <c r="A52" s="338"/>
      <c r="B52" s="338"/>
      <c r="C52" s="321"/>
      <c r="D52" s="321"/>
      <c r="E52" s="321"/>
      <c r="F52" s="339"/>
      <c r="G52" s="344"/>
      <c r="H52" s="341"/>
      <c r="I52" s="364"/>
    </row>
    <row r="53" ht="12" hidden="1" customHeight="1" spans="1:9">
      <c r="A53" s="338"/>
      <c r="B53" s="338"/>
      <c r="C53" s="321"/>
      <c r="D53" s="321"/>
      <c r="E53" s="321"/>
      <c r="F53" s="339"/>
      <c r="G53" s="344"/>
      <c r="H53" s="341"/>
      <c r="I53" s="364"/>
    </row>
    <row r="54" ht="12" hidden="1" customHeight="1" spans="1:9">
      <c r="A54" s="338"/>
      <c r="B54" s="338"/>
      <c r="C54" s="321"/>
      <c r="D54" s="321"/>
      <c r="E54" s="321"/>
      <c r="F54" s="339"/>
      <c r="G54" s="344"/>
      <c r="H54" s="341"/>
      <c r="I54" s="364"/>
    </row>
    <row r="55" ht="12" customHeight="1" spans="1:9">
      <c r="A55" s="338"/>
      <c r="B55" s="338"/>
      <c r="C55" s="321"/>
      <c r="D55" s="321"/>
      <c r="E55" s="321"/>
      <c r="F55" s="339"/>
      <c r="G55" s="344"/>
      <c r="H55" s="341"/>
      <c r="I55" s="364"/>
    </row>
    <row r="56" ht="12" customHeight="1" spans="1:9">
      <c r="A56" s="338"/>
      <c r="B56" s="338"/>
      <c r="C56" s="321"/>
      <c r="D56" s="321"/>
      <c r="E56" s="321"/>
      <c r="F56" s="339"/>
      <c r="G56" s="344"/>
      <c r="H56" s="341"/>
      <c r="I56" s="364"/>
    </row>
    <row r="57" ht="12" customHeight="1" spans="1:9">
      <c r="A57" s="338"/>
      <c r="B57" s="338"/>
      <c r="C57" s="321"/>
      <c r="D57" s="321"/>
      <c r="E57" s="321"/>
      <c r="F57" s="339"/>
      <c r="G57" s="344"/>
      <c r="H57" s="341"/>
      <c r="I57" s="364"/>
    </row>
    <row r="58" ht="12" customHeight="1" spans="1:9">
      <c r="A58" s="338"/>
      <c r="B58" s="338"/>
      <c r="C58" s="321"/>
      <c r="D58" s="321"/>
      <c r="E58" s="321"/>
      <c r="F58" s="339"/>
      <c r="G58" s="344"/>
      <c r="H58" s="341"/>
      <c r="I58" s="364"/>
    </row>
    <row r="59" ht="12" hidden="1" customHeight="1" spans="1:9">
      <c r="A59" s="338"/>
      <c r="B59" s="338"/>
      <c r="C59" s="321"/>
      <c r="D59" s="321"/>
      <c r="E59" s="321"/>
      <c r="F59" s="339"/>
      <c r="G59" s="344"/>
      <c r="H59" s="341"/>
      <c r="I59" s="364"/>
    </row>
    <row r="60" ht="12" hidden="1" customHeight="1" spans="1:9">
      <c r="A60" s="338"/>
      <c r="B60" s="338"/>
      <c r="C60" s="321"/>
      <c r="D60" s="321"/>
      <c r="E60" s="321"/>
      <c r="F60" s="339"/>
      <c r="G60" s="344"/>
      <c r="H60" s="341"/>
      <c r="I60" s="364" t="str">
        <f t="shared" si="0"/>
        <v/>
      </c>
    </row>
    <row r="61" ht="12" hidden="1" customHeight="1" spans="1:9">
      <c r="A61" s="338"/>
      <c r="B61" s="338"/>
      <c r="C61" s="321"/>
      <c r="D61" s="321"/>
      <c r="E61" s="321"/>
      <c r="F61" s="339"/>
      <c r="G61" s="344"/>
      <c r="H61" s="341"/>
      <c r="I61" s="364" t="str">
        <f t="shared" si="0"/>
        <v/>
      </c>
    </row>
    <row r="62" ht="12" hidden="1" customHeight="1" spans="1:9">
      <c r="A62" s="338"/>
      <c r="B62" s="338"/>
      <c r="C62" s="321"/>
      <c r="D62" s="321"/>
      <c r="E62" s="321"/>
      <c r="F62" s="339"/>
      <c r="G62" s="344"/>
      <c r="H62" s="341"/>
      <c r="I62" s="364" t="str">
        <f t="shared" si="0"/>
        <v/>
      </c>
    </row>
    <row r="63" ht="12" hidden="1" customHeight="1" spans="1:9">
      <c r="A63" s="338"/>
      <c r="B63" s="338"/>
      <c r="C63" s="321"/>
      <c r="D63" s="321"/>
      <c r="E63" s="321"/>
      <c r="F63" s="339"/>
      <c r="G63" s="344"/>
      <c r="H63" s="341"/>
      <c r="I63" s="364"/>
    </row>
    <row r="64" ht="12" hidden="1" customHeight="1" spans="1:9">
      <c r="A64" s="338"/>
      <c r="B64" s="338"/>
      <c r="C64" s="321"/>
      <c r="D64" s="321"/>
      <c r="E64" s="321"/>
      <c r="F64" s="339"/>
      <c r="G64" s="344"/>
      <c r="H64" s="341"/>
      <c r="I64" s="364"/>
    </row>
    <row r="65" ht="12" hidden="1" customHeight="1" spans="1:9">
      <c r="A65" s="338"/>
      <c r="B65" s="338"/>
      <c r="C65" s="321"/>
      <c r="D65" s="321"/>
      <c r="E65" s="321"/>
      <c r="F65" s="339"/>
      <c r="G65" s="344"/>
      <c r="H65" s="341"/>
      <c r="I65" s="364"/>
    </row>
    <row r="66" ht="12" hidden="1" customHeight="1" spans="1:9">
      <c r="A66" s="338"/>
      <c r="B66" s="338"/>
      <c r="C66" s="321"/>
      <c r="D66" s="321"/>
      <c r="E66" s="321"/>
      <c r="F66" s="339"/>
      <c r="G66" s="344"/>
      <c r="H66" s="341"/>
      <c r="I66" s="364"/>
    </row>
    <row r="67" ht="12" hidden="1" customHeight="1" spans="1:9">
      <c r="A67" s="338"/>
      <c r="B67" s="338"/>
      <c r="C67" s="321"/>
      <c r="D67" s="321"/>
      <c r="E67" s="321"/>
      <c r="F67" s="339"/>
      <c r="G67" s="344"/>
      <c r="H67" s="341"/>
      <c r="I67" s="364"/>
    </row>
    <row r="68" ht="12" customHeight="1" spans="1:9">
      <c r="A68" s="338"/>
      <c r="B68" s="338"/>
      <c r="C68" s="321"/>
      <c r="D68" s="321"/>
      <c r="E68" s="321"/>
      <c r="F68" s="339"/>
      <c r="G68" s="340"/>
      <c r="H68" s="341"/>
      <c r="I68" s="364" t="str">
        <f t="shared" si="0"/>
        <v/>
      </c>
    </row>
    <row r="69" ht="12" customHeight="1" spans="1:9">
      <c r="A69" s="365"/>
      <c r="B69" s="366"/>
      <c r="C69" s="366"/>
      <c r="D69" s="366"/>
      <c r="E69" s="366"/>
      <c r="F69" s="367"/>
      <c r="G69" s="368"/>
      <c r="H69" s="368"/>
      <c r="I69" s="375"/>
    </row>
    <row r="70" ht="12" customHeight="1" spans="1:9">
      <c r="A70" s="338"/>
      <c r="B70" s="6" t="s">
        <v>1447</v>
      </c>
      <c r="C70" s="321"/>
      <c r="D70" s="321"/>
      <c r="E70" s="321"/>
      <c r="F70" s="322"/>
      <c r="G70" s="324"/>
      <c r="H70" s="324"/>
      <c r="I70" s="376"/>
    </row>
    <row r="71" ht="12" customHeight="1" spans="1:9">
      <c r="A71" s="369"/>
      <c r="B71" s="370"/>
      <c r="C71" s="370"/>
      <c r="D71" s="370"/>
      <c r="E71" s="370"/>
      <c r="F71" s="371"/>
      <c r="G71" s="372"/>
      <c r="H71" s="372"/>
      <c r="I71" s="377"/>
    </row>
    <row r="72" ht="12" customHeight="1" spans="1:9">
      <c r="A72" s="321"/>
      <c r="B72" s="321"/>
      <c r="C72" s="321"/>
      <c r="D72" s="321"/>
      <c r="E72" s="321"/>
      <c r="F72" s="322"/>
      <c r="G72" s="324"/>
      <c r="H72" s="324"/>
      <c r="I72" s="378"/>
    </row>
    <row r="73" ht="12" customHeight="1" spans="1:9">
      <c r="A73" s="321"/>
      <c r="B73" s="321"/>
      <c r="C73" s="321"/>
      <c r="D73" s="321"/>
      <c r="E73" s="321"/>
      <c r="F73" s="322"/>
      <c r="G73" s="373"/>
      <c r="H73" s="373"/>
      <c r="I73" s="379"/>
    </row>
    <row r="74" spans="1:9">
      <c r="A74" s="321"/>
      <c r="B74" s="321"/>
      <c r="C74" s="321"/>
      <c r="D74" s="321"/>
      <c r="E74" s="321"/>
      <c r="F74" s="322"/>
      <c r="G74" s="374"/>
      <c r="H74" s="374"/>
      <c r="I74" s="380"/>
    </row>
    <row r="75" spans="1:9">
      <c r="A75" s="321"/>
      <c r="B75" s="321"/>
      <c r="C75" s="321"/>
      <c r="D75" s="321"/>
      <c r="E75" s="321"/>
      <c r="F75" s="322"/>
      <c r="G75" s="374"/>
      <c r="H75" s="374"/>
      <c r="I75" s="378"/>
    </row>
    <row r="76" spans="1:9">
      <c r="A76" s="321"/>
      <c r="B76" s="321"/>
      <c r="C76" s="321"/>
      <c r="D76" s="321"/>
      <c r="E76" s="321"/>
      <c r="F76" s="322"/>
      <c r="G76" s="324"/>
      <c r="H76" s="324"/>
      <c r="I76" s="381"/>
    </row>
    <row r="77" spans="1:9">
      <c r="A77" s="321"/>
      <c r="B77" s="321"/>
      <c r="C77" s="321"/>
      <c r="D77" s="321"/>
      <c r="E77" s="321"/>
      <c r="F77" s="322"/>
      <c r="G77" s="324"/>
      <c r="H77" s="324"/>
      <c r="I77" s="381"/>
    </row>
    <row r="78" spans="1:9">
      <c r="A78" s="321"/>
      <c r="B78" s="321"/>
      <c r="C78" s="321"/>
      <c r="D78" s="321"/>
      <c r="E78" s="321"/>
      <c r="F78" s="322"/>
      <c r="G78" s="324"/>
      <c r="H78" s="324"/>
      <c r="I78" s="381"/>
    </row>
    <row r="79" spans="1:9">
      <c r="A79" s="321"/>
      <c r="B79" s="321"/>
      <c r="C79" s="321"/>
      <c r="D79" s="321"/>
      <c r="E79" s="321"/>
      <c r="F79" s="322"/>
      <c r="G79" s="324"/>
      <c r="H79" s="324"/>
      <c r="I79" s="381"/>
    </row>
    <row r="80" spans="1:9">
      <c r="A80" s="321"/>
      <c r="B80" s="321"/>
      <c r="C80" s="321"/>
      <c r="D80" s="321"/>
      <c r="E80" s="321"/>
      <c r="F80" s="322"/>
      <c r="G80" s="324"/>
      <c r="H80" s="324"/>
      <c r="I80" s="381"/>
    </row>
    <row r="81" spans="1:9">
      <c r="A81" s="321"/>
      <c r="B81" s="321"/>
      <c r="C81" s="321"/>
      <c r="D81" s="321"/>
      <c r="E81" s="321"/>
      <c r="F81" s="322"/>
      <c r="G81" s="324"/>
      <c r="H81" s="324"/>
      <c r="I81" s="382"/>
    </row>
    <row r="82" spans="1:9">
      <c r="A82" s="321"/>
      <c r="B82" s="321"/>
      <c r="C82" s="321"/>
      <c r="D82" s="321"/>
      <c r="E82" s="321"/>
      <c r="F82" s="322"/>
      <c r="G82" s="324"/>
      <c r="H82" s="324"/>
      <c r="I82" s="382"/>
    </row>
    <row r="83" spans="1:9">
      <c r="A83" s="321"/>
      <c r="B83" s="321"/>
      <c r="C83" s="321"/>
      <c r="D83" s="321"/>
      <c r="E83" s="321"/>
      <c r="F83" s="322"/>
      <c r="G83" s="324"/>
      <c r="H83" s="324"/>
      <c r="I83" s="382"/>
    </row>
    <row r="84" spans="1:9">
      <c r="A84" s="321"/>
      <c r="B84" s="321"/>
      <c r="C84" s="321"/>
      <c r="D84" s="321"/>
      <c r="E84" s="321"/>
      <c r="F84" s="322"/>
      <c r="G84" s="324"/>
      <c r="H84" s="324"/>
      <c r="I84" s="382"/>
    </row>
    <row r="85" spans="1:9">
      <c r="A85" s="321"/>
      <c r="B85" s="321"/>
      <c r="C85" s="321"/>
      <c r="D85" s="321"/>
      <c r="E85" s="321"/>
      <c r="F85" s="322"/>
      <c r="G85" s="324"/>
      <c r="H85" s="324"/>
      <c r="I85" s="382"/>
    </row>
    <row r="86" spans="1:9">
      <c r="A86" s="321"/>
      <c r="B86" s="321"/>
      <c r="C86" s="321"/>
      <c r="D86" s="321"/>
      <c r="E86" s="321"/>
      <c r="F86" s="322"/>
      <c r="G86" s="324"/>
      <c r="H86" s="324"/>
      <c r="I86" s="382"/>
    </row>
    <row r="87" spans="1:9">
      <c r="A87" s="321"/>
      <c r="B87" s="321"/>
      <c r="C87" s="321"/>
      <c r="D87" s="321"/>
      <c r="E87" s="321"/>
      <c r="F87" s="322"/>
      <c r="G87" s="324"/>
      <c r="H87" s="324"/>
      <c r="I87" s="382"/>
    </row>
    <row r="88" spans="1:9">
      <c r="A88" s="321"/>
      <c r="B88" s="321"/>
      <c r="C88" s="321"/>
      <c r="D88" s="321"/>
      <c r="E88" s="321"/>
      <c r="F88" s="322"/>
      <c r="G88" s="324"/>
      <c r="H88" s="324"/>
      <c r="I88" s="382"/>
    </row>
    <row r="89" spans="1:9">
      <c r="A89" s="321"/>
      <c r="B89" s="321"/>
      <c r="C89" s="321"/>
      <c r="D89" s="321"/>
      <c r="E89" s="321"/>
      <c r="F89" s="322"/>
      <c r="G89" s="324"/>
      <c r="H89" s="324"/>
      <c r="I89" s="382"/>
    </row>
    <row r="90" spans="1:9">
      <c r="A90" s="321"/>
      <c r="B90" s="321"/>
      <c r="C90" s="321"/>
      <c r="D90" s="321"/>
      <c r="E90" s="321"/>
      <c r="F90" s="322"/>
      <c r="G90" s="324"/>
      <c r="H90" s="324"/>
      <c r="I90" s="382"/>
    </row>
    <row r="91" spans="1:9">
      <c r="A91" s="321"/>
      <c r="B91" s="321"/>
      <c r="C91" s="321"/>
      <c r="D91" s="321"/>
      <c r="E91" s="321"/>
      <c r="F91" s="322"/>
      <c r="G91" s="324"/>
      <c r="H91" s="324"/>
      <c r="I91" s="382"/>
    </row>
    <row r="92" spans="1:9">
      <c r="A92" s="321"/>
      <c r="B92" s="321"/>
      <c r="C92" s="321"/>
      <c r="D92" s="321"/>
      <c r="E92" s="321"/>
      <c r="F92" s="322"/>
      <c r="G92" s="324"/>
      <c r="H92" s="324"/>
      <c r="I92" s="382"/>
    </row>
    <row r="93" spans="1:9">
      <c r="A93" s="321"/>
      <c r="B93" s="321"/>
      <c r="C93" s="321"/>
      <c r="D93" s="321"/>
      <c r="E93" s="321"/>
      <c r="F93" s="322"/>
      <c r="G93" s="324"/>
      <c r="H93" s="324"/>
      <c r="I93" s="382"/>
    </row>
    <row r="94" spans="1:9">
      <c r="A94" s="321"/>
      <c r="B94" s="321"/>
      <c r="C94" s="321"/>
      <c r="D94" s="321"/>
      <c r="E94" s="321"/>
      <c r="F94" s="322"/>
      <c r="G94" s="324"/>
      <c r="H94" s="324"/>
      <c r="I94" s="382"/>
    </row>
    <row r="95" spans="1:9">
      <c r="A95" s="321"/>
      <c r="B95" s="321"/>
      <c r="C95" s="321"/>
      <c r="D95" s="321"/>
      <c r="E95" s="321"/>
      <c r="F95" s="322"/>
      <c r="G95" s="324"/>
      <c r="H95" s="324"/>
      <c r="I95" s="382"/>
    </row>
    <row r="96" spans="1:9">
      <c r="A96" s="321"/>
      <c r="B96" s="321"/>
      <c r="C96" s="321"/>
      <c r="D96" s="321"/>
      <c r="E96" s="321"/>
      <c r="F96" s="322"/>
      <c r="G96" s="324"/>
      <c r="H96" s="324"/>
      <c r="I96" s="382"/>
    </row>
    <row r="97" spans="1:9">
      <c r="A97" s="321"/>
      <c r="B97" s="321"/>
      <c r="C97" s="321"/>
      <c r="D97" s="321"/>
      <c r="E97" s="321"/>
      <c r="F97" s="322"/>
      <c r="G97" s="324"/>
      <c r="H97" s="324"/>
      <c r="I97" s="382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scale="72" fitToHeight="0" orientation="portrait" horizontalDpi="300" verticalDpi="300"/>
  <headerFooter alignWithMargins="0">
    <oddHeader>&amp;L&amp;P/&amp;N&amp;RJW14463
HALFWAY HOUSE WATER UPGRADE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1065"/>
  <sheetViews>
    <sheetView view="pageBreakPreview" zoomScale="110" zoomScaleNormal="100" topLeftCell="A921" workbookViewId="0">
      <selection activeCell="K935" sqref="K935"/>
    </sheetView>
  </sheetViews>
  <sheetFormatPr defaultColWidth="8.88888888888889" defaultRowHeight="10.8"/>
  <cols>
    <col min="1" max="1" width="12.4444444444444" style="202" customWidth="1"/>
    <col min="2" max="2" width="6.66666666666667" style="202" customWidth="1"/>
    <col min="3" max="4" width="3.66666666666667" style="202" customWidth="1"/>
    <col min="5" max="5" width="48.1111111111111" style="202" customWidth="1"/>
    <col min="6" max="6" width="10.3333333333333" style="202" customWidth="1"/>
    <col min="7" max="7" width="9.66666666666667" style="202" customWidth="1"/>
    <col min="8" max="8" width="12.3333333333333" style="202" customWidth="1"/>
    <col min="9" max="9" width="15.6666666666667" style="203" customWidth="1"/>
    <col min="10" max="16384" width="8.88888888888889" style="202"/>
  </cols>
  <sheetData>
    <row r="2" ht="12" customHeight="1" spans="1:9">
      <c r="A2" s="204" t="s">
        <v>1448</v>
      </c>
      <c r="B2" s="205"/>
      <c r="C2" s="205"/>
      <c r="D2" s="205"/>
      <c r="E2" s="205"/>
      <c r="F2" s="206"/>
      <c r="G2" s="207"/>
      <c r="H2" s="208"/>
      <c r="I2" s="254"/>
    </row>
    <row r="3" ht="12" customHeight="1" spans="1:9">
      <c r="A3" s="209"/>
      <c r="B3" s="209"/>
      <c r="C3" s="209"/>
      <c r="D3" s="209"/>
      <c r="E3" s="209"/>
      <c r="F3" s="210"/>
      <c r="G3" s="211"/>
      <c r="H3" s="211"/>
      <c r="I3" s="255"/>
    </row>
    <row r="4" ht="12" customHeight="1" spans="1:9">
      <c r="A4" s="212" t="s">
        <v>1</v>
      </c>
      <c r="B4" s="212"/>
      <c r="C4" s="213"/>
      <c r="D4" s="213"/>
      <c r="E4" s="213"/>
      <c r="F4" s="214"/>
      <c r="G4" s="215"/>
      <c r="H4" s="216"/>
      <c r="I4" s="256"/>
    </row>
    <row r="5" ht="12" customHeight="1" spans="1:9">
      <c r="A5" s="217" t="s">
        <v>8</v>
      </c>
      <c r="B5" s="217" t="s">
        <v>2</v>
      </c>
      <c r="C5" s="204"/>
      <c r="D5" s="204"/>
      <c r="E5" s="204" t="s">
        <v>3</v>
      </c>
      <c r="F5" s="218" t="s">
        <v>4</v>
      </c>
      <c r="G5" s="219" t="s">
        <v>276</v>
      </c>
      <c r="H5" s="219" t="s">
        <v>6</v>
      </c>
      <c r="I5" s="257" t="s">
        <v>7</v>
      </c>
    </row>
    <row r="6" ht="12" customHeight="1" spans="1:9">
      <c r="A6" s="220" t="s">
        <v>277</v>
      </c>
      <c r="B6" s="220" t="s">
        <v>9</v>
      </c>
      <c r="C6" s="221"/>
      <c r="D6" s="221"/>
      <c r="E6" s="221"/>
      <c r="F6" s="222"/>
      <c r="G6" s="223" t="s">
        <v>278</v>
      </c>
      <c r="H6" s="224"/>
      <c r="I6" s="258"/>
    </row>
    <row r="7" ht="12" customHeight="1" spans="1:9">
      <c r="A7" s="225"/>
      <c r="B7" s="225"/>
      <c r="C7" s="205"/>
      <c r="D7" s="205"/>
      <c r="E7" s="205"/>
      <c r="F7" s="226"/>
      <c r="G7" s="227"/>
      <c r="H7" s="228"/>
      <c r="I7" s="259" t="str">
        <f t="shared" ref="I7:I75" si="0">IF(OR(AND(G7="Prov",H7="Sum"),(H7="PC Sum")),". . . . . . . . .00",IF(ISERR(G7*H7),"",IF(G7*H7=0,"",ROUND(G7*H7,2))))</f>
        <v/>
      </c>
    </row>
    <row r="8" ht="12" customHeight="1" spans="1:9">
      <c r="A8" s="225"/>
      <c r="B8" s="225"/>
      <c r="C8" s="229" t="s">
        <v>1448</v>
      </c>
      <c r="D8" s="230"/>
      <c r="E8" s="205"/>
      <c r="F8" s="226"/>
      <c r="G8" s="227"/>
      <c r="H8" s="228"/>
      <c r="I8" s="259" t="str">
        <f t="shared" si="0"/>
        <v/>
      </c>
    </row>
    <row r="9" ht="12" customHeight="1" spans="1:9">
      <c r="A9" s="225"/>
      <c r="B9" s="225"/>
      <c r="C9" s="230"/>
      <c r="D9" s="230"/>
      <c r="E9" s="205"/>
      <c r="F9" s="226"/>
      <c r="G9" s="227"/>
      <c r="H9" s="228"/>
      <c r="I9" s="259" t="str">
        <f t="shared" si="0"/>
        <v/>
      </c>
    </row>
    <row r="10" ht="12" customHeight="1" spans="1:9">
      <c r="A10" s="225"/>
      <c r="B10" s="225"/>
      <c r="C10" s="204" t="s">
        <v>1449</v>
      </c>
      <c r="D10" s="205"/>
      <c r="E10" s="205"/>
      <c r="F10" s="226"/>
      <c r="G10" s="227"/>
      <c r="H10" s="228"/>
      <c r="I10" s="259" t="str">
        <f t="shared" si="0"/>
        <v/>
      </c>
    </row>
    <row r="11" ht="12" customHeight="1" spans="1:9">
      <c r="A11" s="225"/>
      <c r="B11" s="225"/>
      <c r="C11" s="205"/>
      <c r="D11" s="205"/>
      <c r="E11" s="205"/>
      <c r="F11" s="226"/>
      <c r="G11" s="227"/>
      <c r="H11" s="228"/>
      <c r="I11" s="259"/>
    </row>
    <row r="12" ht="12" customHeight="1" spans="1:9">
      <c r="A12" s="225"/>
      <c r="B12" s="217"/>
      <c r="C12" s="231" t="s">
        <v>1450</v>
      </c>
      <c r="D12" s="205"/>
      <c r="E12" s="205"/>
      <c r="F12" s="226"/>
      <c r="G12" s="227"/>
      <c r="H12" s="228"/>
      <c r="I12" s="259"/>
    </row>
    <row r="13" ht="12" customHeight="1" spans="1:9">
      <c r="A13" s="225"/>
      <c r="B13" s="225"/>
      <c r="C13" s="231" t="s">
        <v>1451</v>
      </c>
      <c r="D13" s="205"/>
      <c r="E13" s="205"/>
      <c r="F13" s="226"/>
      <c r="G13" s="227"/>
      <c r="H13" s="228"/>
      <c r="I13" s="259"/>
    </row>
    <row r="14" ht="12" customHeight="1" spans="1:9">
      <c r="A14" s="225"/>
      <c r="B14" s="225"/>
      <c r="C14" s="231" t="s">
        <v>1452</v>
      </c>
      <c r="D14" s="205"/>
      <c r="E14" s="205"/>
      <c r="F14" s="226"/>
      <c r="G14" s="227"/>
      <c r="H14" s="228"/>
      <c r="I14" s="259"/>
    </row>
    <row r="15" ht="12" customHeight="1" spans="1:9">
      <c r="A15" s="225"/>
      <c r="B15" s="225"/>
      <c r="C15" s="231" t="s">
        <v>1453</v>
      </c>
      <c r="D15" s="205"/>
      <c r="E15" s="205"/>
      <c r="F15" s="226"/>
      <c r="G15" s="227"/>
      <c r="H15" s="228"/>
      <c r="I15" s="259"/>
    </row>
    <row r="16" ht="12" customHeight="1" spans="1:9">
      <c r="A16" s="225"/>
      <c r="B16" s="225"/>
      <c r="C16" s="231" t="s">
        <v>1454</v>
      </c>
      <c r="D16" s="205"/>
      <c r="E16" s="205"/>
      <c r="F16" s="226"/>
      <c r="G16" s="227"/>
      <c r="H16" s="232"/>
      <c r="I16" s="259"/>
    </row>
    <row r="17" ht="12" customHeight="1" spans="1:9">
      <c r="A17" s="225"/>
      <c r="B17" s="225"/>
      <c r="C17" s="233" t="s">
        <v>1455</v>
      </c>
      <c r="D17" s="205"/>
      <c r="E17" s="205"/>
      <c r="F17" s="226"/>
      <c r="G17" s="227"/>
      <c r="H17" s="228"/>
      <c r="I17" s="259"/>
    </row>
    <row r="18" ht="12" customHeight="1" spans="1:9">
      <c r="A18" s="225"/>
      <c r="B18" s="225"/>
      <c r="C18" s="233" t="s">
        <v>1456</v>
      </c>
      <c r="D18" s="205"/>
      <c r="E18" s="205"/>
      <c r="F18" s="226"/>
      <c r="G18" s="227"/>
      <c r="H18" s="228"/>
      <c r="I18" s="259"/>
    </row>
    <row r="19" ht="12" customHeight="1" spans="1:9">
      <c r="A19" s="225"/>
      <c r="B19" s="225"/>
      <c r="C19" s="233" t="s">
        <v>1457</v>
      </c>
      <c r="D19" s="205"/>
      <c r="E19" s="205"/>
      <c r="F19" s="226"/>
      <c r="G19" s="227"/>
      <c r="H19" s="228"/>
      <c r="I19" s="259"/>
    </row>
    <row r="20" ht="12" customHeight="1" spans="1:9">
      <c r="A20" s="225"/>
      <c r="B20" s="225"/>
      <c r="C20" s="233" t="s">
        <v>1458</v>
      </c>
      <c r="D20" s="205"/>
      <c r="E20" s="205"/>
      <c r="F20" s="226"/>
      <c r="G20" s="227"/>
      <c r="H20" s="228"/>
      <c r="I20" s="259"/>
    </row>
    <row r="21" ht="12" customHeight="1" spans="1:9">
      <c r="A21" s="225"/>
      <c r="B21" s="225"/>
      <c r="C21" s="233" t="s">
        <v>1459</v>
      </c>
      <c r="D21" s="205"/>
      <c r="E21" s="205"/>
      <c r="F21" s="226"/>
      <c r="G21" s="227"/>
      <c r="H21" s="228"/>
      <c r="I21" s="259"/>
    </row>
    <row r="22" ht="12" customHeight="1" spans="1:9">
      <c r="A22" s="225"/>
      <c r="B22" s="217"/>
      <c r="C22" s="233" t="s">
        <v>1460</v>
      </c>
      <c r="D22" s="205"/>
      <c r="E22" s="205"/>
      <c r="F22" s="226"/>
      <c r="G22" s="227"/>
      <c r="H22" s="228"/>
      <c r="I22" s="259"/>
    </row>
    <row r="23" ht="12" customHeight="1" spans="1:9">
      <c r="A23" s="225"/>
      <c r="B23" s="225"/>
      <c r="C23" s="233" t="s">
        <v>1461</v>
      </c>
      <c r="D23" s="205"/>
      <c r="E23" s="205"/>
      <c r="F23" s="226"/>
      <c r="G23" s="227"/>
      <c r="H23" s="228"/>
      <c r="I23" s="259"/>
    </row>
    <row r="24" ht="12" customHeight="1" spans="1:9">
      <c r="A24" s="225"/>
      <c r="B24" s="225"/>
      <c r="C24" s="233" t="s">
        <v>1462</v>
      </c>
      <c r="D24" s="205"/>
      <c r="E24" s="205"/>
      <c r="F24" s="226"/>
      <c r="G24" s="227"/>
      <c r="H24" s="228"/>
      <c r="I24" s="259"/>
    </row>
    <row r="25" ht="12" customHeight="1" spans="1:9">
      <c r="A25" s="225"/>
      <c r="B25" s="225"/>
      <c r="C25" s="233" t="s">
        <v>1463</v>
      </c>
      <c r="D25" s="205"/>
      <c r="E25" s="205"/>
      <c r="F25" s="226"/>
      <c r="G25" s="234"/>
      <c r="H25" s="228"/>
      <c r="I25" s="259"/>
    </row>
    <row r="26" ht="12" customHeight="1" spans="1:9">
      <c r="A26" s="225"/>
      <c r="B26" s="225"/>
      <c r="C26" s="233" t="s">
        <v>1464</v>
      </c>
      <c r="D26" s="205"/>
      <c r="E26" s="205"/>
      <c r="F26" s="226"/>
      <c r="G26" s="234"/>
      <c r="H26" s="228"/>
      <c r="I26" s="259"/>
    </row>
    <row r="27" ht="12" customHeight="1" spans="1:9">
      <c r="A27" s="225"/>
      <c r="B27" s="217"/>
      <c r="C27" s="233" t="s">
        <v>1465</v>
      </c>
      <c r="D27" s="205"/>
      <c r="E27" s="205"/>
      <c r="F27" s="226"/>
      <c r="G27" s="228"/>
      <c r="H27" s="228"/>
      <c r="I27" s="259"/>
    </row>
    <row r="28" ht="12" customHeight="1" spans="1:9">
      <c r="A28" s="225"/>
      <c r="B28" s="225"/>
      <c r="C28" s="233" t="s">
        <v>1466</v>
      </c>
      <c r="D28" s="205"/>
      <c r="E28" s="205"/>
      <c r="F28" s="226"/>
      <c r="G28" s="228"/>
      <c r="H28" s="228"/>
      <c r="I28" s="259"/>
    </row>
    <row r="29" ht="12" customHeight="1" spans="1:9">
      <c r="A29" s="225"/>
      <c r="B29" s="225"/>
      <c r="C29" s="231" t="s">
        <v>1467</v>
      </c>
      <c r="D29" s="205"/>
      <c r="E29" s="205"/>
      <c r="F29" s="226"/>
      <c r="G29" s="235"/>
      <c r="H29" s="228"/>
      <c r="I29" s="259"/>
    </row>
    <row r="30" ht="12" customHeight="1" spans="1:9">
      <c r="A30" s="225"/>
      <c r="B30" s="225"/>
      <c r="C30" s="231" t="s">
        <v>1468</v>
      </c>
      <c r="D30" s="205"/>
      <c r="E30" s="205"/>
      <c r="F30" s="226"/>
      <c r="G30" s="228"/>
      <c r="H30" s="228"/>
      <c r="I30" s="259"/>
    </row>
    <row r="31" ht="12" customHeight="1" spans="1:9">
      <c r="A31" s="225"/>
      <c r="B31" s="217"/>
      <c r="C31" s="231" t="s">
        <v>1469</v>
      </c>
      <c r="D31" s="205"/>
      <c r="E31" s="205"/>
      <c r="F31" s="226"/>
      <c r="G31" s="235"/>
      <c r="H31" s="228"/>
      <c r="I31" s="259"/>
    </row>
    <row r="32" ht="12" customHeight="1" spans="1:9">
      <c r="A32" s="225"/>
      <c r="B32" s="225"/>
      <c r="C32" s="231" t="s">
        <v>1470</v>
      </c>
      <c r="D32" s="205"/>
      <c r="E32" s="205"/>
      <c r="F32" s="226"/>
      <c r="G32" s="228"/>
      <c r="H32" s="228"/>
      <c r="I32" s="259"/>
    </row>
    <row r="33" ht="12" customHeight="1" spans="1:9">
      <c r="A33" s="225"/>
      <c r="B33" s="225"/>
      <c r="C33" s="231" t="s">
        <v>1471</v>
      </c>
      <c r="D33" s="205"/>
      <c r="E33" s="205"/>
      <c r="F33" s="226"/>
      <c r="G33" s="235"/>
      <c r="H33" s="228"/>
      <c r="I33" s="259"/>
    </row>
    <row r="34" ht="12" customHeight="1" spans="1:9">
      <c r="A34" s="225"/>
      <c r="B34" s="225"/>
      <c r="C34" s="231" t="s">
        <v>1472</v>
      </c>
      <c r="D34" s="205"/>
      <c r="E34" s="205"/>
      <c r="F34" s="226"/>
      <c r="G34" s="234"/>
      <c r="H34" s="228"/>
      <c r="I34" s="259"/>
    </row>
    <row r="35" ht="12" customHeight="1" spans="1:9">
      <c r="A35" s="225"/>
      <c r="B35" s="225"/>
      <c r="C35" s="231" t="s">
        <v>1473</v>
      </c>
      <c r="D35" s="205"/>
      <c r="E35" s="205"/>
      <c r="F35" s="226"/>
      <c r="G35" s="234"/>
      <c r="H35" s="228"/>
      <c r="I35" s="259"/>
    </row>
    <row r="36" ht="12" customHeight="1" spans="1:9">
      <c r="A36" s="225"/>
      <c r="B36" s="217"/>
      <c r="C36" s="231" t="s">
        <v>1474</v>
      </c>
      <c r="D36" s="205"/>
      <c r="E36" s="205"/>
      <c r="F36" s="236"/>
      <c r="G36" s="237"/>
      <c r="H36" s="228"/>
      <c r="I36" s="259"/>
    </row>
    <row r="37" ht="12" customHeight="1" spans="1:9">
      <c r="A37" s="225"/>
      <c r="B37" s="225"/>
      <c r="C37" s="231" t="s">
        <v>1475</v>
      </c>
      <c r="D37" s="205"/>
      <c r="E37" s="205"/>
      <c r="F37" s="226"/>
      <c r="G37" s="234"/>
      <c r="H37" s="228"/>
      <c r="I37" s="259"/>
    </row>
    <row r="38" ht="12" customHeight="1" spans="1:9">
      <c r="A38" s="225"/>
      <c r="B38" s="225"/>
      <c r="C38" s="205"/>
      <c r="D38" s="205"/>
      <c r="E38" s="205"/>
      <c r="F38" s="226"/>
      <c r="G38" s="234"/>
      <c r="H38" s="228"/>
      <c r="I38" s="259"/>
    </row>
    <row r="39" ht="12" customHeight="1" spans="1:9">
      <c r="A39" s="225"/>
      <c r="B39" s="238">
        <v>100</v>
      </c>
      <c r="C39" s="239" t="s">
        <v>1476</v>
      </c>
      <c r="D39" s="205"/>
      <c r="E39" s="205"/>
      <c r="F39" s="226"/>
      <c r="G39" s="234"/>
      <c r="H39" s="228"/>
      <c r="I39" s="259"/>
    </row>
    <row r="40" ht="12" customHeight="1" spans="1:9">
      <c r="A40" s="225"/>
      <c r="B40" s="240"/>
      <c r="C40" s="205"/>
      <c r="D40" s="205"/>
      <c r="E40" s="205"/>
      <c r="F40" s="236"/>
      <c r="G40" s="237"/>
      <c r="H40" s="228"/>
      <c r="I40" s="259"/>
    </row>
    <row r="41" ht="12" customHeight="1" spans="1:9">
      <c r="A41" s="225"/>
      <c r="B41" s="241">
        <f>B39+0.01</f>
        <v>100.01</v>
      </c>
      <c r="C41" s="242" t="s">
        <v>1477</v>
      </c>
      <c r="D41" s="205"/>
      <c r="E41" s="205"/>
      <c r="F41" s="243" t="s">
        <v>16</v>
      </c>
      <c r="G41" s="243">
        <v>1</v>
      </c>
      <c r="H41" s="244"/>
      <c r="I41" s="259"/>
    </row>
    <row r="42" ht="12" customHeight="1" spans="1:9">
      <c r="A42" s="225"/>
      <c r="B42" s="241"/>
      <c r="C42" s="242" t="s">
        <v>1478</v>
      </c>
      <c r="D42" s="205"/>
      <c r="E42" s="205"/>
      <c r="F42" s="226"/>
      <c r="G42" s="234"/>
      <c r="H42" s="228"/>
      <c r="I42" s="259"/>
    </row>
    <row r="43" ht="12" customHeight="1" spans="1:9">
      <c r="A43" s="225"/>
      <c r="B43" s="241"/>
      <c r="C43" s="205"/>
      <c r="D43" s="205"/>
      <c r="E43" s="205"/>
      <c r="F43" s="226"/>
      <c r="G43" s="234"/>
      <c r="H43" s="228"/>
      <c r="I43" s="259"/>
    </row>
    <row r="44" ht="12" customHeight="1" spans="1:9">
      <c r="A44" s="225"/>
      <c r="B44" s="241">
        <f>B41+0.01</f>
        <v>100.02</v>
      </c>
      <c r="C44" s="245" t="s">
        <v>1479</v>
      </c>
      <c r="D44" s="205"/>
      <c r="E44" s="205"/>
      <c r="F44" s="243" t="s">
        <v>16</v>
      </c>
      <c r="G44" s="243">
        <v>1</v>
      </c>
      <c r="H44" s="244"/>
      <c r="I44" s="259" t="str">
        <f t="shared" si="0"/>
        <v/>
      </c>
    </row>
    <row r="45" ht="12" customHeight="1" spans="1:9">
      <c r="A45" s="225"/>
      <c r="B45" s="225"/>
      <c r="C45" s="242" t="s">
        <v>1480</v>
      </c>
      <c r="D45" s="205"/>
      <c r="E45" s="205"/>
      <c r="F45" s="226"/>
      <c r="G45" s="234"/>
      <c r="H45" s="228"/>
      <c r="I45" s="259" t="str">
        <f t="shared" si="0"/>
        <v/>
      </c>
    </row>
    <row r="46" ht="12" customHeight="1" spans="1:9">
      <c r="A46" s="225"/>
      <c r="B46" s="225"/>
      <c r="C46" s="246"/>
      <c r="D46" s="205"/>
      <c r="E46" s="205"/>
      <c r="F46" s="226"/>
      <c r="G46" s="234"/>
      <c r="H46" s="228"/>
      <c r="I46" s="259" t="str">
        <f t="shared" si="0"/>
        <v/>
      </c>
    </row>
    <row r="47" ht="12" customHeight="1" spans="1:9">
      <c r="A47" s="225"/>
      <c r="B47" s="241">
        <f>B44+0.01</f>
        <v>100.03</v>
      </c>
      <c r="C47" s="245" t="s">
        <v>1481</v>
      </c>
      <c r="D47" s="205"/>
      <c r="E47" s="205"/>
      <c r="F47" s="243" t="s">
        <v>16</v>
      </c>
      <c r="G47" s="243">
        <v>1</v>
      </c>
      <c r="H47" s="244"/>
      <c r="I47" s="259" t="str">
        <f t="shared" si="0"/>
        <v/>
      </c>
    </row>
    <row r="48" ht="12" customHeight="1" spans="1:9">
      <c r="A48" s="225"/>
      <c r="B48" s="240"/>
      <c r="C48" s="205"/>
      <c r="D48" s="205"/>
      <c r="E48" s="205"/>
      <c r="F48" s="240"/>
      <c r="G48" s="240"/>
      <c r="H48" s="244"/>
      <c r="I48" s="259"/>
    </row>
    <row r="49" ht="12" customHeight="1" spans="1:9">
      <c r="A49" s="225"/>
      <c r="B49" s="241">
        <f>B47+0.01</f>
        <v>100.04</v>
      </c>
      <c r="C49" s="245" t="s">
        <v>1482</v>
      </c>
      <c r="D49" s="205"/>
      <c r="E49" s="205"/>
      <c r="F49" s="243" t="s">
        <v>16</v>
      </c>
      <c r="G49" s="243">
        <v>1</v>
      </c>
      <c r="H49" s="244"/>
      <c r="I49" s="259"/>
    </row>
    <row r="50" ht="12" customHeight="1" spans="1:9">
      <c r="A50" s="225"/>
      <c r="B50" s="241"/>
      <c r="C50" s="245" t="s">
        <v>1483</v>
      </c>
      <c r="D50" s="205"/>
      <c r="E50" s="205"/>
      <c r="F50" s="243"/>
      <c r="G50" s="243"/>
      <c r="H50" s="244"/>
      <c r="I50" s="259"/>
    </row>
    <row r="51" ht="12" customHeight="1" spans="1:9">
      <c r="A51" s="225"/>
      <c r="B51" s="247"/>
      <c r="C51" s="205"/>
      <c r="D51" s="205"/>
      <c r="E51" s="205"/>
      <c r="F51" s="243"/>
      <c r="G51" s="243"/>
      <c r="H51" s="244"/>
      <c r="I51" s="259"/>
    </row>
    <row r="52" ht="12" customHeight="1" spans="1:9">
      <c r="A52" s="225"/>
      <c r="B52" s="238">
        <f>B39+1</f>
        <v>101</v>
      </c>
      <c r="C52" s="248" t="s">
        <v>1484</v>
      </c>
      <c r="D52" s="249"/>
      <c r="E52" s="250"/>
      <c r="F52" s="243"/>
      <c r="G52" s="243"/>
      <c r="H52" s="244"/>
      <c r="I52" s="259"/>
    </row>
    <row r="53" ht="12" customHeight="1" spans="1:9">
      <c r="A53" s="225"/>
      <c r="B53" s="247"/>
      <c r="C53" s="205"/>
      <c r="D53" s="205"/>
      <c r="E53" s="205"/>
      <c r="F53" s="243"/>
      <c r="G53" s="243"/>
      <c r="H53" s="244"/>
      <c r="I53" s="259"/>
    </row>
    <row r="54" ht="12" customHeight="1" spans="1:9">
      <c r="A54" s="225"/>
      <c r="B54" s="241">
        <f>B52+0.01</f>
        <v>101.01</v>
      </c>
      <c r="C54" s="251" t="s">
        <v>1485</v>
      </c>
      <c r="D54" s="252"/>
      <c r="E54" s="253"/>
      <c r="F54" s="243" t="s">
        <v>16</v>
      </c>
      <c r="G54" s="243">
        <v>1</v>
      </c>
      <c r="H54" s="244"/>
      <c r="I54" s="259"/>
    </row>
    <row r="55" ht="12" customHeight="1" spans="1:9">
      <c r="A55" s="225"/>
      <c r="B55" s="241"/>
      <c r="C55" s="251" t="s">
        <v>1486</v>
      </c>
      <c r="D55" s="252"/>
      <c r="E55" s="253"/>
      <c r="F55" s="243"/>
      <c r="G55" s="243"/>
      <c r="H55" s="244"/>
      <c r="I55" s="259"/>
    </row>
    <row r="56" ht="12" customHeight="1" spans="1:9">
      <c r="A56" s="225"/>
      <c r="B56" s="241"/>
      <c r="C56" s="252"/>
      <c r="D56" s="252"/>
      <c r="E56" s="252"/>
      <c r="F56" s="243"/>
      <c r="G56" s="243"/>
      <c r="H56" s="244"/>
      <c r="I56" s="259"/>
    </row>
    <row r="57" ht="12" customHeight="1" spans="1:9">
      <c r="A57" s="225"/>
      <c r="B57" s="241"/>
      <c r="C57" s="252"/>
      <c r="D57" s="252"/>
      <c r="E57" s="252"/>
      <c r="F57" s="243"/>
      <c r="G57" s="243"/>
      <c r="H57" s="244"/>
      <c r="I57" s="259"/>
    </row>
    <row r="58" ht="12" customHeight="1" spans="1:9">
      <c r="A58" s="225"/>
      <c r="B58" s="241"/>
      <c r="C58" s="252"/>
      <c r="D58" s="252"/>
      <c r="E58" s="252"/>
      <c r="F58" s="243"/>
      <c r="G58" s="243"/>
      <c r="H58" s="244"/>
      <c r="I58" s="259"/>
    </row>
    <row r="59" ht="12" customHeight="1" spans="1:9">
      <c r="A59" s="225"/>
      <c r="B59" s="241"/>
      <c r="C59" s="252"/>
      <c r="D59" s="252"/>
      <c r="E59" s="252"/>
      <c r="F59" s="243"/>
      <c r="G59" s="243"/>
      <c r="H59" s="244"/>
      <c r="I59" s="259"/>
    </row>
    <row r="60" ht="12" customHeight="1" spans="1:9">
      <c r="A60" s="225"/>
      <c r="B60" s="241"/>
      <c r="C60" s="252"/>
      <c r="D60" s="252"/>
      <c r="E60" s="252"/>
      <c r="F60" s="243"/>
      <c r="G60" s="243"/>
      <c r="H60" s="244"/>
      <c r="I60" s="259"/>
    </row>
    <row r="61" ht="12" customHeight="1" spans="1:9">
      <c r="A61" s="225"/>
      <c r="B61" s="241"/>
      <c r="C61" s="252"/>
      <c r="D61" s="252"/>
      <c r="E61" s="252"/>
      <c r="F61" s="243"/>
      <c r="G61" s="243"/>
      <c r="H61" s="244"/>
      <c r="I61" s="259"/>
    </row>
    <row r="62" ht="12" customHeight="1" spans="1:9">
      <c r="A62" s="225"/>
      <c r="B62" s="241"/>
      <c r="C62" s="252"/>
      <c r="D62" s="252"/>
      <c r="E62" s="252"/>
      <c r="F62" s="243"/>
      <c r="G62" s="243"/>
      <c r="H62" s="244"/>
      <c r="I62" s="259"/>
    </row>
    <row r="63" ht="12" customHeight="1" spans="1:9">
      <c r="A63" s="225"/>
      <c r="B63" s="241"/>
      <c r="C63" s="252"/>
      <c r="D63" s="252"/>
      <c r="E63" s="252"/>
      <c r="F63" s="243"/>
      <c r="G63" s="243"/>
      <c r="H63" s="244"/>
      <c r="I63" s="259"/>
    </row>
    <row r="64" ht="12" customHeight="1" spans="1:9">
      <c r="A64" s="225"/>
      <c r="B64" s="241"/>
      <c r="C64" s="252"/>
      <c r="D64" s="252"/>
      <c r="E64" s="252"/>
      <c r="F64" s="243"/>
      <c r="G64" s="243"/>
      <c r="H64" s="244"/>
      <c r="I64" s="259"/>
    </row>
    <row r="65" ht="12" customHeight="1" spans="1:9">
      <c r="A65" s="225"/>
      <c r="B65" s="241"/>
      <c r="C65" s="252"/>
      <c r="D65" s="252"/>
      <c r="E65" s="252"/>
      <c r="F65" s="243"/>
      <c r="G65" s="243"/>
      <c r="H65" s="244"/>
      <c r="I65" s="259"/>
    </row>
    <row r="66" ht="12" customHeight="1" spans="1:9">
      <c r="A66" s="225"/>
      <c r="B66" s="241"/>
      <c r="C66" s="252"/>
      <c r="D66" s="252"/>
      <c r="E66" s="252"/>
      <c r="F66" s="243"/>
      <c r="G66" s="243"/>
      <c r="H66" s="244"/>
      <c r="I66" s="259"/>
    </row>
    <row r="67" ht="12" customHeight="1" spans="1:9">
      <c r="A67" s="225"/>
      <c r="B67" s="241"/>
      <c r="C67" s="252"/>
      <c r="D67" s="252"/>
      <c r="E67" s="252"/>
      <c r="F67" s="243"/>
      <c r="G67" s="243"/>
      <c r="H67" s="244"/>
      <c r="I67" s="259"/>
    </row>
    <row r="68" ht="12" customHeight="1" spans="1:9">
      <c r="A68" s="225"/>
      <c r="B68" s="241"/>
      <c r="C68" s="252"/>
      <c r="D68" s="252"/>
      <c r="E68" s="252"/>
      <c r="F68" s="243"/>
      <c r="G68" s="243"/>
      <c r="H68" s="244"/>
      <c r="I68" s="259"/>
    </row>
    <row r="69" ht="12" customHeight="1" spans="1:9">
      <c r="A69" s="225"/>
      <c r="B69" s="241"/>
      <c r="C69" s="252"/>
      <c r="D69" s="252"/>
      <c r="E69" s="252"/>
      <c r="F69" s="243"/>
      <c r="G69" s="243"/>
      <c r="H69" s="244"/>
      <c r="I69" s="259"/>
    </row>
    <row r="70" ht="12" customHeight="1" spans="1:9">
      <c r="A70" s="225"/>
      <c r="B70" s="241"/>
      <c r="C70" s="252"/>
      <c r="D70" s="252"/>
      <c r="E70" s="252"/>
      <c r="F70" s="243"/>
      <c r="G70" s="243"/>
      <c r="H70" s="244"/>
      <c r="I70" s="259"/>
    </row>
    <row r="71" ht="12" customHeight="1" spans="1:9">
      <c r="A71" s="225"/>
      <c r="B71" s="241"/>
      <c r="C71" s="252"/>
      <c r="D71" s="252"/>
      <c r="E71" s="252"/>
      <c r="F71" s="243"/>
      <c r="G71" s="243"/>
      <c r="H71" s="244"/>
      <c r="I71" s="259"/>
    </row>
    <row r="72" ht="12" customHeight="1" spans="1:9">
      <c r="A72" s="225"/>
      <c r="B72" s="241"/>
      <c r="C72" s="252"/>
      <c r="D72" s="252"/>
      <c r="E72" s="252"/>
      <c r="F72" s="243"/>
      <c r="G72" s="243"/>
      <c r="H72" s="244"/>
      <c r="I72" s="259"/>
    </row>
    <row r="73" ht="12" customHeight="1" spans="1:9">
      <c r="A73" s="225"/>
      <c r="B73" s="225"/>
      <c r="C73" s="205"/>
      <c r="D73" s="205"/>
      <c r="E73" s="205"/>
      <c r="F73" s="226"/>
      <c r="G73" s="227"/>
      <c r="H73" s="228"/>
      <c r="I73" s="259"/>
    </row>
    <row r="74" ht="12" customHeight="1" spans="1:9">
      <c r="A74" s="225"/>
      <c r="B74" s="225"/>
      <c r="C74" s="205"/>
      <c r="D74" s="205"/>
      <c r="E74" s="205"/>
      <c r="F74" s="226"/>
      <c r="G74" s="227"/>
      <c r="H74" s="228"/>
      <c r="I74" s="259"/>
    </row>
    <row r="75" ht="12" customHeight="1" spans="1:9">
      <c r="A75" s="225"/>
      <c r="B75" s="225"/>
      <c r="C75" s="205"/>
      <c r="D75" s="205"/>
      <c r="E75" s="205"/>
      <c r="F75" s="226"/>
      <c r="G75" s="227"/>
      <c r="H75" s="228"/>
      <c r="I75" s="259" t="str">
        <f t="shared" si="0"/>
        <v/>
      </c>
    </row>
    <row r="76" ht="12" customHeight="1" spans="1:9">
      <c r="A76" s="260"/>
      <c r="B76" s="261"/>
      <c r="C76" s="261"/>
      <c r="D76" s="261"/>
      <c r="E76" s="261"/>
      <c r="F76" s="262"/>
      <c r="G76" s="263"/>
      <c r="H76" s="263"/>
      <c r="I76" s="267"/>
    </row>
    <row r="77" ht="12" customHeight="1" spans="1:9">
      <c r="A77" s="225"/>
      <c r="B77" s="264" t="s">
        <v>1487</v>
      </c>
      <c r="C77" s="239"/>
      <c r="D77" s="265"/>
      <c r="E77" s="205"/>
      <c r="F77" s="206"/>
      <c r="G77" s="208"/>
      <c r="H77" s="208"/>
      <c r="I77" s="268"/>
    </row>
    <row r="78" ht="12" customHeight="1" spans="1:9">
      <c r="A78" s="266"/>
      <c r="B78" s="209"/>
      <c r="C78" s="209"/>
      <c r="D78" s="209"/>
      <c r="E78" s="209"/>
      <c r="F78" s="210"/>
      <c r="G78" s="211"/>
      <c r="H78" s="211"/>
      <c r="I78" s="269"/>
    </row>
    <row r="79" ht="12" customHeight="1" spans="1:9">
      <c r="A79" s="205"/>
      <c r="B79" s="205"/>
      <c r="C79" s="205"/>
      <c r="D79" s="205"/>
      <c r="E79" s="205"/>
      <c r="F79" s="206"/>
      <c r="G79" s="208"/>
      <c r="H79" s="208"/>
      <c r="I79" s="270"/>
    </row>
    <row r="80" ht="12" customHeight="1" spans="1:9">
      <c r="A80" s="204" t="s">
        <v>1448</v>
      </c>
      <c r="B80" s="205"/>
      <c r="C80" s="205"/>
      <c r="D80" s="205"/>
      <c r="E80" s="205"/>
      <c r="F80" s="206"/>
      <c r="G80" s="207"/>
      <c r="H80" s="208"/>
      <c r="I80" s="254"/>
    </row>
    <row r="81" ht="12" customHeight="1" spans="1:9">
      <c r="A81" s="209"/>
      <c r="B81" s="209"/>
      <c r="C81" s="209"/>
      <c r="D81" s="209"/>
      <c r="E81" s="209"/>
      <c r="F81" s="210"/>
      <c r="G81" s="211"/>
      <c r="H81" s="211"/>
      <c r="I81" s="255"/>
    </row>
    <row r="82" spans="1:9">
      <c r="A82" s="212" t="s">
        <v>1</v>
      </c>
      <c r="B82" s="212"/>
      <c r="C82" s="213"/>
      <c r="D82" s="213"/>
      <c r="E82" s="213"/>
      <c r="F82" s="214"/>
      <c r="G82" s="215"/>
      <c r="H82" s="216"/>
      <c r="I82" s="256"/>
    </row>
    <row r="83" spans="1:9">
      <c r="A83" s="217" t="s">
        <v>8</v>
      </c>
      <c r="B83" s="217" t="s">
        <v>2</v>
      </c>
      <c r="C83" s="204"/>
      <c r="D83" s="204"/>
      <c r="E83" s="204" t="s">
        <v>3</v>
      </c>
      <c r="F83" s="218" t="s">
        <v>4</v>
      </c>
      <c r="G83" s="219" t="s">
        <v>276</v>
      </c>
      <c r="H83" s="219" t="s">
        <v>6</v>
      </c>
      <c r="I83" s="257" t="s">
        <v>7</v>
      </c>
    </row>
    <row r="84" spans="1:9">
      <c r="A84" s="220" t="s">
        <v>277</v>
      </c>
      <c r="B84" s="220" t="s">
        <v>9</v>
      </c>
      <c r="C84" s="221"/>
      <c r="D84" s="221"/>
      <c r="E84" s="221"/>
      <c r="F84" s="222"/>
      <c r="G84" s="223" t="s">
        <v>278</v>
      </c>
      <c r="H84" s="224"/>
      <c r="I84" s="258"/>
    </row>
    <row r="85" spans="1:9">
      <c r="A85" s="225"/>
      <c r="B85" s="225"/>
      <c r="C85" s="205"/>
      <c r="D85" s="205"/>
      <c r="E85" s="205"/>
      <c r="F85" s="226"/>
      <c r="G85" s="227"/>
      <c r="H85" s="228"/>
      <c r="I85" s="259" t="str">
        <f t="shared" ref="I85:I86" si="1">IF(OR(AND(G85="Prov",H85="Sum"),(H85="PC Sum")),". . . . . . . . .00",IF(ISERR(G85*H85),"",IF(G85*H85=0,"",ROUND(G85*H85,2))))</f>
        <v/>
      </c>
    </row>
    <row r="86" spans="1:9">
      <c r="A86" s="225"/>
      <c r="B86" s="225"/>
      <c r="C86" s="204" t="s">
        <v>1488</v>
      </c>
      <c r="D86" s="205"/>
      <c r="E86" s="205"/>
      <c r="F86" s="226"/>
      <c r="G86" s="227"/>
      <c r="H86" s="228"/>
      <c r="I86" s="259" t="str">
        <f t="shared" si="1"/>
        <v/>
      </c>
    </row>
    <row r="87" spans="1:9">
      <c r="A87" s="225"/>
      <c r="B87" s="225"/>
      <c r="C87" s="205"/>
      <c r="D87" s="205"/>
      <c r="E87" s="205"/>
      <c r="F87" s="226"/>
      <c r="G87" s="227"/>
      <c r="H87" s="228"/>
      <c r="I87" s="259"/>
    </row>
    <row r="88" spans="1:9">
      <c r="A88" s="225"/>
      <c r="B88" s="217"/>
      <c r="C88" s="231" t="s">
        <v>1450</v>
      </c>
      <c r="D88" s="205"/>
      <c r="E88" s="205"/>
      <c r="F88" s="226"/>
      <c r="G88" s="227"/>
      <c r="H88" s="228"/>
      <c r="I88" s="259"/>
    </row>
    <row r="89" spans="1:9">
      <c r="A89" s="225"/>
      <c r="B89" s="225"/>
      <c r="C89" s="231" t="s">
        <v>1451</v>
      </c>
      <c r="D89" s="205"/>
      <c r="E89" s="205"/>
      <c r="F89" s="226"/>
      <c r="G89" s="227"/>
      <c r="H89" s="228"/>
      <c r="I89" s="259"/>
    </row>
    <row r="90" spans="1:9">
      <c r="A90" s="225"/>
      <c r="B90" s="225"/>
      <c r="C90" s="231" t="s">
        <v>1452</v>
      </c>
      <c r="D90" s="205"/>
      <c r="E90" s="205"/>
      <c r="F90" s="226"/>
      <c r="G90" s="227"/>
      <c r="H90" s="228"/>
      <c r="I90" s="259"/>
    </row>
    <row r="91" spans="1:9">
      <c r="A91" s="225"/>
      <c r="B91" s="225"/>
      <c r="C91" s="231" t="s">
        <v>1453</v>
      </c>
      <c r="D91" s="205"/>
      <c r="E91" s="205"/>
      <c r="F91" s="226"/>
      <c r="G91" s="227"/>
      <c r="H91" s="228"/>
      <c r="I91" s="259"/>
    </row>
    <row r="92" spans="1:9">
      <c r="A92" s="225"/>
      <c r="B92" s="225"/>
      <c r="C92" s="231" t="s">
        <v>1454</v>
      </c>
      <c r="D92" s="205"/>
      <c r="E92" s="205"/>
      <c r="F92" s="226"/>
      <c r="G92" s="227"/>
      <c r="H92" s="232"/>
      <c r="I92" s="259"/>
    </row>
    <row r="93" spans="1:9">
      <c r="A93" s="225"/>
      <c r="B93" s="225"/>
      <c r="C93" s="264"/>
      <c r="D93" s="205"/>
      <c r="E93" s="205"/>
      <c r="F93" s="226"/>
      <c r="G93" s="227"/>
      <c r="H93" s="228"/>
      <c r="I93" s="259"/>
    </row>
    <row r="94" spans="1:9">
      <c r="A94" s="225"/>
      <c r="B94" s="225"/>
      <c r="C94" s="233" t="s">
        <v>1455</v>
      </c>
      <c r="D94" s="205"/>
      <c r="E94" s="205"/>
      <c r="F94" s="226"/>
      <c r="G94" s="227"/>
      <c r="H94" s="228"/>
      <c r="I94" s="259"/>
    </row>
    <row r="95" spans="1:9">
      <c r="A95" s="225"/>
      <c r="B95" s="225"/>
      <c r="C95" s="233" t="s">
        <v>1489</v>
      </c>
      <c r="D95" s="205"/>
      <c r="E95" s="205"/>
      <c r="F95" s="226"/>
      <c r="G95" s="227"/>
      <c r="H95" s="228"/>
      <c r="I95" s="259"/>
    </row>
    <row r="96" spans="1:9">
      <c r="A96" s="225"/>
      <c r="B96" s="225"/>
      <c r="C96" s="233" t="s">
        <v>1457</v>
      </c>
      <c r="D96" s="205"/>
      <c r="E96" s="205"/>
      <c r="F96" s="226"/>
      <c r="G96" s="227"/>
      <c r="H96" s="228"/>
      <c r="I96" s="259"/>
    </row>
    <row r="97" spans="1:9">
      <c r="A97" s="225"/>
      <c r="B97" s="225"/>
      <c r="C97" s="233" t="s">
        <v>1458</v>
      </c>
      <c r="D97" s="205"/>
      <c r="E97" s="205"/>
      <c r="F97" s="226"/>
      <c r="G97" s="227"/>
      <c r="H97" s="228"/>
      <c r="I97" s="259"/>
    </row>
    <row r="98" spans="1:9">
      <c r="A98" s="225"/>
      <c r="B98" s="217"/>
      <c r="C98" s="233" t="s">
        <v>1459</v>
      </c>
      <c r="D98" s="205"/>
      <c r="E98" s="205"/>
      <c r="F98" s="226"/>
      <c r="G98" s="227"/>
      <c r="H98" s="228"/>
      <c r="I98" s="259"/>
    </row>
    <row r="99" spans="1:9">
      <c r="A99" s="225"/>
      <c r="B99" s="225"/>
      <c r="C99" s="233" t="s">
        <v>1460</v>
      </c>
      <c r="D99" s="205"/>
      <c r="E99" s="205"/>
      <c r="F99" s="226"/>
      <c r="G99" s="227"/>
      <c r="H99" s="228"/>
      <c r="I99" s="259"/>
    </row>
    <row r="100" spans="1:9">
      <c r="A100" s="225"/>
      <c r="B100" s="225"/>
      <c r="C100" s="233" t="s">
        <v>1461</v>
      </c>
      <c r="D100" s="205"/>
      <c r="E100" s="205"/>
      <c r="F100" s="226"/>
      <c r="G100" s="227"/>
      <c r="H100" s="228"/>
      <c r="I100" s="259"/>
    </row>
    <row r="101" spans="1:9">
      <c r="A101" s="225"/>
      <c r="B101" s="225"/>
      <c r="C101" s="233" t="s">
        <v>1462</v>
      </c>
      <c r="D101" s="205"/>
      <c r="E101" s="205"/>
      <c r="F101" s="226"/>
      <c r="G101" s="234"/>
      <c r="H101" s="228"/>
      <c r="I101" s="259"/>
    </row>
    <row r="102" spans="1:9">
      <c r="A102" s="225"/>
      <c r="B102" s="225"/>
      <c r="C102" s="233" t="s">
        <v>1463</v>
      </c>
      <c r="D102" s="205"/>
      <c r="E102" s="205"/>
      <c r="F102" s="226"/>
      <c r="G102" s="234"/>
      <c r="H102" s="228"/>
      <c r="I102" s="259"/>
    </row>
    <row r="103" spans="1:9">
      <c r="A103" s="225"/>
      <c r="B103" s="217"/>
      <c r="C103" s="233" t="s">
        <v>1464</v>
      </c>
      <c r="D103" s="205"/>
      <c r="E103" s="205"/>
      <c r="F103" s="226"/>
      <c r="G103" s="228"/>
      <c r="H103" s="228"/>
      <c r="I103" s="259"/>
    </row>
    <row r="104" spans="1:9">
      <c r="A104" s="225"/>
      <c r="B104" s="225"/>
      <c r="C104" s="233" t="s">
        <v>1465</v>
      </c>
      <c r="D104" s="205"/>
      <c r="E104" s="205"/>
      <c r="F104" s="226"/>
      <c r="G104" s="228"/>
      <c r="H104" s="228"/>
      <c r="I104" s="259"/>
    </row>
    <row r="105" spans="1:9">
      <c r="A105" s="225"/>
      <c r="B105" s="225"/>
      <c r="C105" s="233" t="s">
        <v>1466</v>
      </c>
      <c r="D105" s="205"/>
      <c r="E105" s="205"/>
      <c r="F105" s="226"/>
      <c r="G105" s="235"/>
      <c r="H105" s="228"/>
      <c r="I105" s="259"/>
    </row>
    <row r="106" spans="1:9">
      <c r="A106" s="225"/>
      <c r="B106" s="225"/>
      <c r="C106" s="264"/>
      <c r="D106" s="205"/>
      <c r="E106" s="205"/>
      <c r="F106" s="226"/>
      <c r="G106" s="228"/>
      <c r="H106" s="228"/>
      <c r="I106" s="259"/>
    </row>
    <row r="107" spans="1:9">
      <c r="A107" s="225"/>
      <c r="B107" s="217"/>
      <c r="C107" s="231" t="s">
        <v>1467</v>
      </c>
      <c r="D107" s="205"/>
      <c r="E107" s="205"/>
      <c r="F107" s="226"/>
      <c r="G107" s="235"/>
      <c r="H107" s="228"/>
      <c r="I107" s="259"/>
    </row>
    <row r="108" spans="1:9">
      <c r="A108" s="225"/>
      <c r="B108" s="225"/>
      <c r="C108" s="231" t="s">
        <v>1468</v>
      </c>
      <c r="D108" s="205"/>
      <c r="E108" s="205"/>
      <c r="F108" s="226"/>
      <c r="G108" s="228"/>
      <c r="H108" s="228"/>
      <c r="I108" s="259"/>
    </row>
    <row r="109" spans="1:9">
      <c r="A109" s="225"/>
      <c r="B109" s="225"/>
      <c r="C109" s="231" t="s">
        <v>1469</v>
      </c>
      <c r="D109" s="205"/>
      <c r="E109" s="205"/>
      <c r="F109" s="226"/>
      <c r="G109" s="235"/>
      <c r="H109" s="228"/>
      <c r="I109" s="259"/>
    </row>
    <row r="110" spans="1:9">
      <c r="A110" s="225"/>
      <c r="B110" s="225"/>
      <c r="C110" s="264"/>
      <c r="D110" s="205"/>
      <c r="E110" s="205"/>
      <c r="F110" s="226"/>
      <c r="G110" s="234"/>
      <c r="H110" s="228"/>
      <c r="I110" s="259"/>
    </row>
    <row r="111" spans="1:9">
      <c r="A111" s="225"/>
      <c r="B111" s="225"/>
      <c r="C111" s="231" t="s">
        <v>1470</v>
      </c>
      <c r="D111" s="205"/>
      <c r="E111" s="205"/>
      <c r="F111" s="226"/>
      <c r="G111" s="234"/>
      <c r="H111" s="228"/>
      <c r="I111" s="259"/>
    </row>
    <row r="112" spans="1:9">
      <c r="A112" s="225"/>
      <c r="B112" s="217"/>
      <c r="C112" s="231" t="s">
        <v>1471</v>
      </c>
      <c r="D112" s="205"/>
      <c r="E112" s="205"/>
      <c r="F112" s="236"/>
      <c r="G112" s="237"/>
      <c r="H112" s="228"/>
      <c r="I112" s="259"/>
    </row>
    <row r="113" spans="1:9">
      <c r="A113" s="225"/>
      <c r="B113" s="225"/>
      <c r="C113" s="231" t="s">
        <v>1472</v>
      </c>
      <c r="D113" s="205"/>
      <c r="E113" s="205"/>
      <c r="F113" s="226"/>
      <c r="G113" s="234"/>
      <c r="H113" s="228"/>
      <c r="I113" s="259"/>
    </row>
    <row r="114" spans="1:9">
      <c r="A114" s="225"/>
      <c r="B114" s="225"/>
      <c r="C114" s="264"/>
      <c r="D114" s="205"/>
      <c r="E114" s="205"/>
      <c r="F114" s="226"/>
      <c r="G114" s="234"/>
      <c r="H114" s="228"/>
      <c r="I114" s="259"/>
    </row>
    <row r="115" spans="1:9">
      <c r="A115" s="225"/>
      <c r="B115" s="238"/>
      <c r="C115" s="231" t="s">
        <v>1473</v>
      </c>
      <c r="D115" s="205"/>
      <c r="E115" s="205"/>
      <c r="F115" s="226"/>
      <c r="G115" s="234"/>
      <c r="H115" s="228"/>
      <c r="I115" s="259"/>
    </row>
    <row r="116" spans="1:9">
      <c r="A116" s="225"/>
      <c r="B116" s="240"/>
      <c r="C116" s="231" t="s">
        <v>1474</v>
      </c>
      <c r="D116" s="205"/>
      <c r="E116" s="205"/>
      <c r="F116" s="236"/>
      <c r="G116" s="237"/>
      <c r="H116" s="228"/>
      <c r="I116" s="259"/>
    </row>
    <row r="117" spans="1:9">
      <c r="A117" s="225"/>
      <c r="B117" s="241"/>
      <c r="C117" s="231" t="s">
        <v>1475</v>
      </c>
      <c r="D117" s="205"/>
      <c r="E117" s="205"/>
      <c r="F117" s="243"/>
      <c r="G117" s="243"/>
      <c r="H117" s="244"/>
      <c r="I117" s="259"/>
    </row>
    <row r="118" spans="1:9">
      <c r="A118" s="225"/>
      <c r="B118" s="241"/>
      <c r="C118" s="264"/>
      <c r="D118" s="205"/>
      <c r="E118" s="205"/>
      <c r="F118" s="226"/>
      <c r="G118" s="234"/>
      <c r="H118" s="228"/>
      <c r="I118" s="259"/>
    </row>
    <row r="119" spans="1:9">
      <c r="A119" s="225"/>
      <c r="B119" s="238">
        <v>200</v>
      </c>
      <c r="C119" s="239" t="s">
        <v>1490</v>
      </c>
      <c r="D119" s="205"/>
      <c r="E119" s="205"/>
      <c r="F119" s="226"/>
      <c r="G119" s="234"/>
      <c r="H119" s="228"/>
      <c r="I119" s="259"/>
    </row>
    <row r="120" spans="1:9">
      <c r="A120" s="225"/>
      <c r="B120" s="241"/>
      <c r="C120" s="205"/>
      <c r="D120" s="205"/>
      <c r="E120" s="205"/>
      <c r="F120" s="226"/>
      <c r="G120" s="234"/>
      <c r="H120" s="228"/>
      <c r="I120" s="259" t="str">
        <f t="shared" ref="I120:I125" si="2">IF(OR(AND(G120="Prov",H120="Sum"),(H120="PC Sum")),". . . . . . . . .00",IF(ISERR(G120*H120),"",IF(G120*H120=0,"",ROUND(G120*H120,2))))</f>
        <v/>
      </c>
    </row>
    <row r="121" spans="1:9">
      <c r="A121" s="225"/>
      <c r="B121" s="241">
        <f>B119+0.01</f>
        <v>200.01</v>
      </c>
      <c r="C121" s="245" t="s">
        <v>1481</v>
      </c>
      <c r="D121" s="205"/>
      <c r="E121" s="205"/>
      <c r="F121" s="243" t="s">
        <v>16</v>
      </c>
      <c r="G121" s="243">
        <v>1</v>
      </c>
      <c r="H121" s="244"/>
      <c r="I121" s="259" t="str">
        <f t="shared" si="2"/>
        <v/>
      </c>
    </row>
    <row r="122" spans="1:9">
      <c r="A122" s="225"/>
      <c r="B122" s="240"/>
      <c r="C122" s="245"/>
      <c r="D122" s="205"/>
      <c r="E122" s="205"/>
      <c r="F122" s="240"/>
      <c r="G122" s="240"/>
      <c r="H122" s="240"/>
      <c r="I122" s="259" t="str">
        <f t="shared" si="2"/>
        <v/>
      </c>
    </row>
    <row r="123" spans="1:9">
      <c r="A123" s="225"/>
      <c r="B123" s="238">
        <f>B119+1</f>
        <v>201</v>
      </c>
      <c r="C123" s="239" t="s">
        <v>1491</v>
      </c>
      <c r="D123" s="205"/>
      <c r="E123" s="205"/>
      <c r="F123" s="240"/>
      <c r="G123" s="240"/>
      <c r="H123" s="240"/>
      <c r="I123" s="259" t="str">
        <f t="shared" si="2"/>
        <v/>
      </c>
    </row>
    <row r="124" spans="1:9">
      <c r="A124" s="225"/>
      <c r="B124" s="240"/>
      <c r="C124" s="246"/>
      <c r="D124" s="205"/>
      <c r="E124" s="205"/>
      <c r="F124" s="240"/>
      <c r="G124" s="240"/>
      <c r="H124" s="240"/>
      <c r="I124" s="259" t="str">
        <f t="shared" si="2"/>
        <v/>
      </c>
    </row>
    <row r="125" spans="1:9">
      <c r="A125" s="225"/>
      <c r="B125" s="241">
        <f>B123+0.01</f>
        <v>201.01</v>
      </c>
      <c r="C125" s="245" t="s">
        <v>1492</v>
      </c>
      <c r="D125" s="205"/>
      <c r="E125" s="205"/>
      <c r="F125" s="243" t="s">
        <v>1493</v>
      </c>
      <c r="G125" s="243">
        <v>3</v>
      </c>
      <c r="H125" s="244"/>
      <c r="I125" s="259" t="str">
        <f t="shared" si="2"/>
        <v/>
      </c>
    </row>
    <row r="126" spans="1:9">
      <c r="A126" s="225"/>
      <c r="B126" s="241"/>
      <c r="C126" s="205"/>
      <c r="D126" s="205"/>
      <c r="E126" s="205"/>
      <c r="F126" s="243"/>
      <c r="G126" s="243"/>
      <c r="H126" s="244"/>
      <c r="I126" s="259"/>
    </row>
    <row r="127" spans="1:9">
      <c r="A127" s="225"/>
      <c r="B127" s="241">
        <f>B125+0.01</f>
        <v>201.02</v>
      </c>
      <c r="C127" s="245" t="s">
        <v>1494</v>
      </c>
      <c r="D127" s="205"/>
      <c r="E127" s="205"/>
      <c r="F127" s="243" t="s">
        <v>1493</v>
      </c>
      <c r="G127" s="243">
        <v>3</v>
      </c>
      <c r="H127" s="244"/>
      <c r="I127" s="259"/>
    </row>
    <row r="128" spans="1:9">
      <c r="A128" s="225"/>
      <c r="B128" s="241"/>
      <c r="C128" s="245" t="s">
        <v>1495</v>
      </c>
      <c r="D128" s="205"/>
      <c r="E128" s="205"/>
      <c r="F128" s="243"/>
      <c r="G128" s="243"/>
      <c r="H128" s="244"/>
      <c r="I128" s="259"/>
    </row>
    <row r="129" spans="1:9">
      <c r="A129" s="225"/>
      <c r="B129" s="241"/>
      <c r="C129" s="245"/>
      <c r="D129" s="205"/>
      <c r="E129" s="205"/>
      <c r="F129" s="243"/>
      <c r="G129" s="243"/>
      <c r="H129" s="244"/>
      <c r="I129" s="259"/>
    </row>
    <row r="130" spans="1:9">
      <c r="A130" s="225"/>
      <c r="B130" s="241">
        <f>B127+0.01</f>
        <v>201.03</v>
      </c>
      <c r="C130" s="245" t="s">
        <v>1496</v>
      </c>
      <c r="D130" s="205"/>
      <c r="E130" s="205"/>
      <c r="F130" s="243" t="s">
        <v>1493</v>
      </c>
      <c r="G130" s="243">
        <v>3</v>
      </c>
      <c r="H130" s="244"/>
      <c r="I130" s="259"/>
    </row>
    <row r="131" spans="1:9">
      <c r="A131" s="225"/>
      <c r="B131" s="241"/>
      <c r="C131" s="245" t="s">
        <v>1497</v>
      </c>
      <c r="D131" s="205"/>
      <c r="E131" s="205"/>
      <c r="F131" s="243"/>
      <c r="G131" s="243"/>
      <c r="H131" s="244"/>
      <c r="I131" s="259"/>
    </row>
    <row r="132" spans="1:9">
      <c r="A132" s="225"/>
      <c r="B132" s="241"/>
      <c r="C132" s="245"/>
      <c r="D132" s="205"/>
      <c r="E132" s="205"/>
      <c r="F132" s="243"/>
      <c r="G132" s="243"/>
      <c r="H132" s="244"/>
      <c r="I132" s="259"/>
    </row>
    <row r="133" spans="1:9">
      <c r="A133" s="225"/>
      <c r="B133" s="241">
        <f>B130+0.01</f>
        <v>201.04</v>
      </c>
      <c r="C133" s="245" t="s">
        <v>1498</v>
      </c>
      <c r="D133" s="205"/>
      <c r="E133" s="205"/>
      <c r="F133" s="243" t="s">
        <v>1493</v>
      </c>
      <c r="G133" s="243">
        <v>3</v>
      </c>
      <c r="H133" s="244"/>
      <c r="I133" s="259"/>
    </row>
    <row r="134" spans="1:9">
      <c r="A134" s="225"/>
      <c r="B134" s="241"/>
      <c r="C134" s="245" t="s">
        <v>1499</v>
      </c>
      <c r="D134" s="205"/>
      <c r="E134" s="205"/>
      <c r="F134" s="243"/>
      <c r="G134" s="243"/>
      <c r="H134" s="244"/>
      <c r="I134" s="259"/>
    </row>
    <row r="135" spans="1:9">
      <c r="A135" s="225"/>
      <c r="B135" s="241"/>
      <c r="C135" s="245"/>
      <c r="D135" s="205"/>
      <c r="E135" s="205"/>
      <c r="F135" s="243"/>
      <c r="G135" s="243"/>
      <c r="H135" s="244"/>
      <c r="I135" s="259"/>
    </row>
    <row r="136" spans="1:9">
      <c r="A136" s="225"/>
      <c r="B136" s="241">
        <f>B133+0.01</f>
        <v>201.05</v>
      </c>
      <c r="C136" s="245" t="s">
        <v>1500</v>
      </c>
      <c r="D136" s="205"/>
      <c r="E136" s="205"/>
      <c r="F136" s="243" t="s">
        <v>1493</v>
      </c>
      <c r="G136" s="243">
        <v>3</v>
      </c>
      <c r="H136" s="244"/>
      <c r="I136" s="259"/>
    </row>
    <row r="137" spans="1:9">
      <c r="A137" s="225"/>
      <c r="B137" s="238"/>
      <c r="C137" s="251" t="s">
        <v>1501</v>
      </c>
      <c r="D137" s="252"/>
      <c r="E137" s="253"/>
      <c r="F137" s="243"/>
      <c r="G137" s="243"/>
      <c r="H137" s="244"/>
      <c r="I137" s="259"/>
    </row>
    <row r="138" spans="1:9">
      <c r="A138" s="225"/>
      <c r="B138" s="247"/>
      <c r="C138" s="205"/>
      <c r="D138" s="205"/>
      <c r="E138" s="205"/>
      <c r="F138" s="243"/>
      <c r="G138" s="243"/>
      <c r="H138" s="244"/>
      <c r="I138" s="259"/>
    </row>
    <row r="139" spans="1:9">
      <c r="A139" s="225"/>
      <c r="B139" s="241">
        <v>201.06</v>
      </c>
      <c r="C139" s="245" t="s">
        <v>1502</v>
      </c>
      <c r="D139" s="205"/>
      <c r="E139" s="205"/>
      <c r="F139" s="243" t="s">
        <v>16</v>
      </c>
      <c r="G139" s="243">
        <v>1</v>
      </c>
      <c r="H139" s="244"/>
      <c r="I139" s="259"/>
    </row>
    <row r="140" spans="1:9">
      <c r="A140" s="225"/>
      <c r="B140" s="241"/>
      <c r="C140" s="245"/>
      <c r="D140" s="205"/>
      <c r="E140" s="205"/>
      <c r="F140" s="243"/>
      <c r="G140" s="243"/>
      <c r="H140" s="244"/>
      <c r="I140" s="259"/>
    </row>
    <row r="141" spans="1:9">
      <c r="A141" s="225"/>
      <c r="B141" s="241">
        <v>201.07</v>
      </c>
      <c r="C141" s="245" t="s">
        <v>1503</v>
      </c>
      <c r="D141" s="205"/>
      <c r="E141" s="205"/>
      <c r="F141" s="243" t="s">
        <v>16</v>
      </c>
      <c r="G141" s="243">
        <v>1</v>
      </c>
      <c r="H141" s="244"/>
      <c r="I141" s="259"/>
    </row>
    <row r="142" spans="1:9">
      <c r="A142" s="225"/>
      <c r="B142" s="241"/>
      <c r="C142" s="245"/>
      <c r="D142" s="205"/>
      <c r="E142" s="205"/>
      <c r="F142" s="243"/>
      <c r="G142" s="243"/>
      <c r="H142" s="244"/>
      <c r="I142" s="259"/>
    </row>
    <row r="143" spans="1:9">
      <c r="A143" s="225"/>
      <c r="B143" s="238">
        <v>202</v>
      </c>
      <c r="C143" s="239" t="s">
        <v>1504</v>
      </c>
      <c r="D143" s="205"/>
      <c r="E143" s="205"/>
      <c r="F143" s="243"/>
      <c r="G143" s="243"/>
      <c r="H143" s="244"/>
      <c r="I143" s="259"/>
    </row>
    <row r="144" spans="1:9">
      <c r="A144" s="225"/>
      <c r="B144" s="271"/>
      <c r="C144" s="205"/>
      <c r="D144" s="205"/>
      <c r="E144" s="205"/>
      <c r="F144" s="243"/>
      <c r="G144" s="243"/>
      <c r="H144" s="244"/>
      <c r="I144" s="259"/>
    </row>
    <row r="145" spans="1:9">
      <c r="A145" s="225"/>
      <c r="B145" s="247">
        <v>202.01</v>
      </c>
      <c r="C145" s="245" t="s">
        <v>1505</v>
      </c>
      <c r="D145" s="245"/>
      <c r="E145" s="245"/>
      <c r="F145" s="243" t="s">
        <v>16</v>
      </c>
      <c r="G145" s="243">
        <v>1</v>
      </c>
      <c r="H145" s="244"/>
      <c r="I145" s="259"/>
    </row>
    <row r="146" spans="1:9">
      <c r="A146" s="225"/>
      <c r="B146" s="247"/>
      <c r="C146" s="245" t="s">
        <v>1506</v>
      </c>
      <c r="D146" s="245"/>
      <c r="E146" s="245"/>
      <c r="F146" s="243"/>
      <c r="G146" s="243"/>
      <c r="H146" s="244"/>
      <c r="I146" s="259"/>
    </row>
    <row r="147" spans="1:9">
      <c r="A147" s="225"/>
      <c r="B147" s="247"/>
      <c r="C147" s="245" t="s">
        <v>1507</v>
      </c>
      <c r="D147" s="245"/>
      <c r="E147" s="245"/>
      <c r="F147" s="243"/>
      <c r="G147" s="243"/>
      <c r="H147" s="244"/>
      <c r="I147" s="259"/>
    </row>
    <row r="148" spans="1:9">
      <c r="A148" s="225"/>
      <c r="B148" s="225"/>
      <c r="C148" s="245" t="s">
        <v>1508</v>
      </c>
      <c r="D148" s="245"/>
      <c r="E148" s="245"/>
      <c r="F148" s="226"/>
      <c r="G148" s="227"/>
      <c r="H148" s="228"/>
      <c r="I148" s="259"/>
    </row>
    <row r="149" spans="1:9">
      <c r="A149" s="225"/>
      <c r="B149" s="225"/>
      <c r="C149" s="245"/>
      <c r="D149" s="245"/>
      <c r="E149" s="245"/>
      <c r="F149" s="226"/>
      <c r="G149" s="227"/>
      <c r="H149" s="228"/>
      <c r="I149" s="259"/>
    </row>
    <row r="150" ht="12" customHeight="1" spans="1:9">
      <c r="A150" s="260"/>
      <c r="B150" s="261"/>
      <c r="C150" s="261"/>
      <c r="D150" s="261"/>
      <c r="E150" s="261"/>
      <c r="F150" s="262"/>
      <c r="G150" s="263"/>
      <c r="H150" s="263"/>
      <c r="I150" s="267"/>
    </row>
    <row r="151" ht="12" customHeight="1" spans="1:9">
      <c r="A151" s="225"/>
      <c r="B151" s="272" t="s">
        <v>69</v>
      </c>
      <c r="C151" s="239"/>
      <c r="D151" s="239"/>
      <c r="E151" s="205"/>
      <c r="F151" s="206"/>
      <c r="G151" s="208"/>
      <c r="H151" s="208"/>
      <c r="I151" s="268"/>
    </row>
    <row r="152" ht="12" customHeight="1" spans="1:9">
      <c r="A152" s="266"/>
      <c r="B152" s="209"/>
      <c r="C152" s="209"/>
      <c r="D152" s="209"/>
      <c r="E152" s="209"/>
      <c r="F152" s="210"/>
      <c r="G152" s="211"/>
      <c r="H152" s="211"/>
      <c r="I152" s="269"/>
    </row>
    <row r="153" ht="12" customHeight="1" spans="1:9">
      <c r="A153" s="213"/>
      <c r="B153" s="261"/>
      <c r="C153" s="261"/>
      <c r="D153" s="261"/>
      <c r="E153" s="261"/>
      <c r="F153" s="262"/>
      <c r="G153" s="273"/>
      <c r="H153" s="263"/>
      <c r="I153" s="274"/>
    </row>
    <row r="154" ht="12" customHeight="1" spans="1:9">
      <c r="A154" s="204" t="s">
        <v>1448</v>
      </c>
      <c r="B154" s="205"/>
      <c r="C154" s="205"/>
      <c r="D154" s="205"/>
      <c r="E154" s="205"/>
      <c r="F154" s="206"/>
      <c r="G154" s="207"/>
      <c r="H154" s="208"/>
      <c r="I154" s="254"/>
    </row>
    <row r="155" ht="12" customHeight="1" spans="1:9">
      <c r="A155" s="209"/>
      <c r="B155" s="209"/>
      <c r="C155" s="209"/>
      <c r="D155" s="209"/>
      <c r="E155" s="209"/>
      <c r="F155" s="210"/>
      <c r="G155" s="211"/>
      <c r="H155" s="211"/>
      <c r="I155" s="255"/>
    </row>
    <row r="156" ht="12" customHeight="1" spans="1:9">
      <c r="A156" s="212" t="s">
        <v>1</v>
      </c>
      <c r="B156" s="212"/>
      <c r="C156" s="213"/>
      <c r="D156" s="213"/>
      <c r="E156" s="213"/>
      <c r="F156" s="214"/>
      <c r="G156" s="215"/>
      <c r="H156" s="216"/>
      <c r="I156" s="256"/>
    </row>
    <row r="157" ht="12" customHeight="1" spans="1:9">
      <c r="A157" s="217" t="s">
        <v>8</v>
      </c>
      <c r="B157" s="217" t="s">
        <v>2</v>
      </c>
      <c r="C157" s="204"/>
      <c r="D157" s="204"/>
      <c r="E157" s="204" t="s">
        <v>3</v>
      </c>
      <c r="F157" s="218" t="s">
        <v>4</v>
      </c>
      <c r="G157" s="219" t="s">
        <v>276</v>
      </c>
      <c r="H157" s="219" t="s">
        <v>6</v>
      </c>
      <c r="I157" s="257" t="s">
        <v>7</v>
      </c>
    </row>
    <row r="158" ht="12" customHeight="1" spans="1:9">
      <c r="A158" s="220" t="s">
        <v>277</v>
      </c>
      <c r="B158" s="220" t="s">
        <v>9</v>
      </c>
      <c r="C158" s="221"/>
      <c r="D158" s="221"/>
      <c r="E158" s="221"/>
      <c r="F158" s="222"/>
      <c r="G158" s="223" t="s">
        <v>278</v>
      </c>
      <c r="H158" s="224"/>
      <c r="I158" s="258"/>
    </row>
    <row r="159" spans="1:9">
      <c r="A159" s="225"/>
      <c r="B159" s="225"/>
      <c r="C159" s="245"/>
      <c r="D159" s="245"/>
      <c r="E159" s="245"/>
      <c r="F159" s="226"/>
      <c r="G159" s="227"/>
      <c r="H159" s="228"/>
      <c r="I159" s="259"/>
    </row>
    <row r="160" spans="1:9">
      <c r="A160" s="225"/>
      <c r="B160" s="271">
        <f>B143+1</f>
        <v>203</v>
      </c>
      <c r="C160" s="239" t="s">
        <v>1509</v>
      </c>
      <c r="D160" s="245"/>
      <c r="E160" s="245"/>
      <c r="F160" s="243"/>
      <c r="G160" s="243"/>
      <c r="H160" s="228"/>
      <c r="I160" s="259"/>
    </row>
    <row r="161" spans="1:9">
      <c r="A161" s="225"/>
      <c r="B161" s="271"/>
      <c r="C161" s="239"/>
      <c r="D161" s="245"/>
      <c r="E161" s="245"/>
      <c r="F161" s="243"/>
      <c r="G161" s="243"/>
      <c r="H161" s="228"/>
      <c r="I161" s="259"/>
    </row>
    <row r="162" spans="1:9">
      <c r="A162" s="225"/>
      <c r="B162" s="247">
        <f>B160+0.01</f>
        <v>203.01</v>
      </c>
      <c r="C162" s="245" t="s">
        <v>1510</v>
      </c>
      <c r="D162" s="245"/>
      <c r="E162" s="245"/>
      <c r="F162" s="243" t="s">
        <v>16</v>
      </c>
      <c r="G162" s="243">
        <v>1</v>
      </c>
      <c r="H162" s="228"/>
      <c r="I162" s="259"/>
    </row>
    <row r="163" spans="1:9">
      <c r="A163" s="225"/>
      <c r="B163" s="225"/>
      <c r="C163" s="245"/>
      <c r="D163" s="245"/>
      <c r="E163" s="245"/>
      <c r="F163" s="226"/>
      <c r="G163" s="227"/>
      <c r="H163" s="228"/>
      <c r="I163" s="259"/>
    </row>
    <row r="164" spans="1:9">
      <c r="A164" s="225"/>
      <c r="B164" s="271">
        <f>B160+1</f>
        <v>204</v>
      </c>
      <c r="C164" s="239" t="s">
        <v>1511</v>
      </c>
      <c r="D164" s="245"/>
      <c r="E164" s="245"/>
      <c r="F164" s="243"/>
      <c r="G164" s="243"/>
      <c r="H164" s="244"/>
      <c r="I164" s="259"/>
    </row>
    <row r="165" spans="1:9">
      <c r="A165" s="225"/>
      <c r="B165" s="271"/>
      <c r="C165" s="239"/>
      <c r="D165" s="245"/>
      <c r="E165" s="245"/>
      <c r="F165" s="243"/>
      <c r="G165" s="243"/>
      <c r="H165" s="244"/>
      <c r="I165" s="259"/>
    </row>
    <row r="166" spans="1:9">
      <c r="A166" s="225"/>
      <c r="B166" s="247">
        <f>B164+0.01</f>
        <v>204.01</v>
      </c>
      <c r="C166" s="245" t="s">
        <v>1512</v>
      </c>
      <c r="D166" s="245"/>
      <c r="E166" s="245"/>
      <c r="F166" s="243" t="s">
        <v>16</v>
      </c>
      <c r="G166" s="243">
        <v>1</v>
      </c>
      <c r="H166" s="244"/>
      <c r="I166" s="259"/>
    </row>
    <row r="167" spans="1:9">
      <c r="A167" s="225"/>
      <c r="B167" s="247"/>
      <c r="C167" s="245" t="s">
        <v>1513</v>
      </c>
      <c r="D167" s="245"/>
      <c r="E167" s="245"/>
      <c r="F167" s="243"/>
      <c r="G167" s="243"/>
      <c r="H167" s="244"/>
      <c r="I167" s="259"/>
    </row>
    <row r="168" spans="1:9">
      <c r="A168" s="225"/>
      <c r="B168" s="247"/>
      <c r="C168" s="245" t="s">
        <v>1514</v>
      </c>
      <c r="D168" s="245"/>
      <c r="E168" s="245"/>
      <c r="F168" s="243"/>
      <c r="G168" s="243"/>
      <c r="H168" s="244"/>
      <c r="I168" s="259"/>
    </row>
    <row r="169" spans="1:9">
      <c r="A169" s="225"/>
      <c r="B169" s="247"/>
      <c r="C169" s="245"/>
      <c r="D169" s="245"/>
      <c r="E169" s="245"/>
      <c r="F169" s="243"/>
      <c r="G169" s="243"/>
      <c r="H169" s="244"/>
      <c r="I169" s="259"/>
    </row>
    <row r="170" spans="1:9">
      <c r="A170" s="225"/>
      <c r="B170" s="247">
        <f>B166+0.01</f>
        <v>204.02</v>
      </c>
      <c r="C170" s="245" t="s">
        <v>1515</v>
      </c>
      <c r="D170" s="245"/>
      <c r="E170" s="245"/>
      <c r="F170" s="243" t="s">
        <v>16</v>
      </c>
      <c r="G170" s="243">
        <v>1</v>
      </c>
      <c r="H170" s="244"/>
      <c r="I170" s="259"/>
    </row>
    <row r="171" spans="1:9">
      <c r="A171" s="225"/>
      <c r="B171" s="247"/>
      <c r="C171" s="245" t="s">
        <v>1516</v>
      </c>
      <c r="D171" s="245"/>
      <c r="E171" s="245"/>
      <c r="F171" s="243"/>
      <c r="G171" s="243"/>
      <c r="H171" s="244"/>
      <c r="I171" s="259"/>
    </row>
    <row r="172" spans="1:9">
      <c r="A172" s="225"/>
      <c r="B172" s="247"/>
      <c r="C172" s="245"/>
      <c r="D172" s="245"/>
      <c r="E172" s="245"/>
      <c r="F172" s="243"/>
      <c r="G172" s="243"/>
      <c r="H172" s="244"/>
      <c r="I172" s="259"/>
    </row>
    <row r="173" spans="1:9">
      <c r="A173" s="225"/>
      <c r="B173" s="247">
        <f>B170+0.01</f>
        <v>204.03</v>
      </c>
      <c r="C173" s="245" t="s">
        <v>1517</v>
      </c>
      <c r="D173" s="245"/>
      <c r="E173" s="245"/>
      <c r="F173" s="243" t="s">
        <v>16</v>
      </c>
      <c r="G173" s="243">
        <v>1</v>
      </c>
      <c r="H173" s="244"/>
      <c r="I173" s="259"/>
    </row>
    <row r="174" spans="1:9">
      <c r="A174" s="225"/>
      <c r="B174" s="247"/>
      <c r="C174" s="245" t="s">
        <v>1518</v>
      </c>
      <c r="D174" s="245"/>
      <c r="E174" s="245"/>
      <c r="F174" s="243"/>
      <c r="G174" s="243"/>
      <c r="H174" s="244"/>
      <c r="I174" s="259"/>
    </row>
    <row r="175" spans="1:9">
      <c r="A175" s="225"/>
      <c r="B175" s="247"/>
      <c r="C175" s="245" t="s">
        <v>1519</v>
      </c>
      <c r="D175" s="245"/>
      <c r="E175" s="245"/>
      <c r="F175" s="243"/>
      <c r="G175" s="243"/>
      <c r="H175" s="244"/>
      <c r="I175" s="259"/>
    </row>
    <row r="176" spans="1:9">
      <c r="A176" s="225"/>
      <c r="B176" s="247"/>
      <c r="C176" s="245"/>
      <c r="D176" s="245"/>
      <c r="E176" s="245"/>
      <c r="F176" s="243"/>
      <c r="G176" s="243"/>
      <c r="H176" s="244"/>
      <c r="I176" s="259"/>
    </row>
    <row r="177" spans="1:9">
      <c r="A177" s="225"/>
      <c r="B177" s="271">
        <f>B164+1</f>
        <v>205</v>
      </c>
      <c r="C177" s="239" t="s">
        <v>1520</v>
      </c>
      <c r="D177" s="245"/>
      <c r="E177" s="245"/>
      <c r="F177" s="243"/>
      <c r="G177" s="243"/>
      <c r="H177" s="244"/>
      <c r="I177" s="259"/>
    </row>
    <row r="178" spans="1:9">
      <c r="A178" s="225"/>
      <c r="B178" s="271"/>
      <c r="C178" s="239"/>
      <c r="D178" s="245"/>
      <c r="E178" s="245"/>
      <c r="F178" s="243"/>
      <c r="G178" s="243"/>
      <c r="H178" s="244"/>
      <c r="I178" s="259"/>
    </row>
    <row r="179" spans="1:9">
      <c r="A179" s="225"/>
      <c r="B179" s="247">
        <f>B177+0.01</f>
        <v>205.01</v>
      </c>
      <c r="C179" s="245" t="s">
        <v>1521</v>
      </c>
      <c r="D179" s="245"/>
      <c r="E179" s="245"/>
      <c r="F179" s="243" t="s">
        <v>16</v>
      </c>
      <c r="G179" s="243">
        <v>1</v>
      </c>
      <c r="H179" s="244"/>
      <c r="I179" s="259"/>
    </row>
    <row r="180" spans="1:9">
      <c r="A180" s="225"/>
      <c r="B180" s="247"/>
      <c r="C180" s="245"/>
      <c r="D180" s="245"/>
      <c r="E180" s="245"/>
      <c r="F180" s="243"/>
      <c r="G180" s="243"/>
      <c r="H180" s="244"/>
      <c r="I180" s="259"/>
    </row>
    <row r="181" spans="1:9">
      <c r="A181" s="225"/>
      <c r="B181" s="247">
        <f>B179+0.01</f>
        <v>205.02</v>
      </c>
      <c r="C181" s="245" t="s">
        <v>1522</v>
      </c>
      <c r="D181" s="245"/>
      <c r="E181" s="245"/>
      <c r="F181" s="243" t="s">
        <v>16</v>
      </c>
      <c r="G181" s="243">
        <v>1</v>
      </c>
      <c r="H181" s="244"/>
      <c r="I181" s="259"/>
    </row>
    <row r="182" spans="1:9">
      <c r="A182" s="225"/>
      <c r="B182" s="247"/>
      <c r="C182" s="245"/>
      <c r="D182" s="245"/>
      <c r="E182" s="245"/>
      <c r="F182" s="243"/>
      <c r="G182" s="243"/>
      <c r="H182" s="244"/>
      <c r="I182" s="259"/>
    </row>
    <row r="183" spans="1:9">
      <c r="A183" s="225"/>
      <c r="B183" s="247">
        <f>B181+0.01</f>
        <v>205.03</v>
      </c>
      <c r="C183" s="245" t="s">
        <v>1523</v>
      </c>
      <c r="D183" s="245"/>
      <c r="E183" s="245"/>
      <c r="F183" s="243" t="s">
        <v>16</v>
      </c>
      <c r="G183" s="243">
        <v>1</v>
      </c>
      <c r="H183" s="244"/>
      <c r="I183" s="259"/>
    </row>
    <row r="184" spans="1:9">
      <c r="A184" s="225"/>
      <c r="B184" s="247"/>
      <c r="C184" s="245"/>
      <c r="D184" s="245"/>
      <c r="E184" s="245"/>
      <c r="F184" s="243"/>
      <c r="G184" s="243"/>
      <c r="H184" s="244"/>
      <c r="I184" s="259"/>
    </row>
    <row r="185" spans="1:9">
      <c r="A185" s="225"/>
      <c r="B185" s="271">
        <f>B177+1</f>
        <v>206</v>
      </c>
      <c r="C185" s="239" t="s">
        <v>1524</v>
      </c>
      <c r="D185" s="245"/>
      <c r="E185" s="245"/>
      <c r="F185" s="243"/>
      <c r="G185" s="243"/>
      <c r="H185" s="244"/>
      <c r="I185" s="259"/>
    </row>
    <row r="186" spans="1:9">
      <c r="A186" s="225"/>
      <c r="B186" s="247"/>
      <c r="C186" s="245"/>
      <c r="D186" s="245"/>
      <c r="E186" s="245"/>
      <c r="F186" s="243"/>
      <c r="G186" s="243"/>
      <c r="H186" s="244"/>
      <c r="I186" s="259"/>
    </row>
    <row r="187" spans="1:9">
      <c r="A187" s="225"/>
      <c r="B187" s="247">
        <f>B185+0.01</f>
        <v>206.01</v>
      </c>
      <c r="C187" s="245" t="s">
        <v>1525</v>
      </c>
      <c r="D187" s="245"/>
      <c r="E187" s="245"/>
      <c r="F187" s="243" t="s">
        <v>16</v>
      </c>
      <c r="G187" s="243">
        <v>1</v>
      </c>
      <c r="H187" s="244"/>
      <c r="I187" s="259"/>
    </row>
    <row r="188" spans="1:9">
      <c r="A188" s="225"/>
      <c r="B188" s="225"/>
      <c r="C188" s="245" t="s">
        <v>1526</v>
      </c>
      <c r="D188" s="245"/>
      <c r="E188" s="245"/>
      <c r="F188" s="226"/>
      <c r="G188" s="227"/>
      <c r="H188" s="228"/>
      <c r="I188" s="259"/>
    </row>
    <row r="189" spans="1:9">
      <c r="A189" s="225"/>
      <c r="B189" s="225"/>
      <c r="C189" s="245" t="s">
        <v>1527</v>
      </c>
      <c r="D189" s="245"/>
      <c r="E189" s="245"/>
      <c r="F189" s="226"/>
      <c r="G189" s="227"/>
      <c r="H189" s="228"/>
      <c r="I189" s="259"/>
    </row>
    <row r="190" spans="1:9">
      <c r="A190" s="225"/>
      <c r="B190" s="225"/>
      <c r="C190" s="245" t="s">
        <v>1528</v>
      </c>
      <c r="D190" s="245"/>
      <c r="E190" s="245"/>
      <c r="F190" s="226"/>
      <c r="G190" s="227"/>
      <c r="H190" s="228"/>
      <c r="I190" s="259"/>
    </row>
    <row r="191" spans="1:9">
      <c r="A191" s="225"/>
      <c r="B191" s="225"/>
      <c r="C191" s="245" t="s">
        <v>1529</v>
      </c>
      <c r="D191" s="245"/>
      <c r="E191" s="245"/>
      <c r="F191" s="226"/>
      <c r="G191" s="227"/>
      <c r="H191" s="228"/>
      <c r="I191" s="259"/>
    </row>
    <row r="192" spans="1:9">
      <c r="A192" s="225" t="s">
        <v>400</v>
      </c>
      <c r="B192" s="225"/>
      <c r="C192" s="205"/>
      <c r="D192" s="205"/>
      <c r="E192" s="205"/>
      <c r="F192" s="226"/>
      <c r="G192" s="227"/>
      <c r="H192" s="228"/>
      <c r="I192" s="259" t="str">
        <f t="shared" ref="I192:I220" si="3">IF(OR(AND(G192="Prov",H192="Sum"),(H192="PC Sum")),". . . . . . . . .00",IF(ISERR(G192*H192),"",IF(G192*H192=0,"",ROUND(G192*H192,2))))</f>
        <v/>
      </c>
    </row>
    <row r="193" spans="1:9">
      <c r="A193" s="225"/>
      <c r="B193" s="225"/>
      <c r="C193" s="245" t="s">
        <v>1530</v>
      </c>
      <c r="D193" s="205"/>
      <c r="E193" s="205"/>
      <c r="F193" s="226"/>
      <c r="G193" s="227"/>
      <c r="H193" s="228"/>
      <c r="I193" s="259"/>
    </row>
    <row r="194" spans="1:9">
      <c r="A194" s="225"/>
      <c r="B194" s="225"/>
      <c r="C194" s="275" t="s">
        <v>1531</v>
      </c>
      <c r="D194" s="205"/>
      <c r="E194" s="205"/>
      <c r="F194" s="226"/>
      <c r="G194" s="227"/>
      <c r="H194" s="228"/>
      <c r="I194" s="259"/>
    </row>
    <row r="195" spans="1:9">
      <c r="A195" s="225"/>
      <c r="B195" s="225"/>
      <c r="C195" s="275"/>
      <c r="D195" s="205"/>
      <c r="E195" s="205"/>
      <c r="F195" s="226"/>
      <c r="G195" s="227"/>
      <c r="H195" s="228"/>
      <c r="I195" s="259"/>
    </row>
    <row r="196" spans="1:9">
      <c r="A196" s="225"/>
      <c r="B196" s="225"/>
      <c r="C196" s="275"/>
      <c r="D196" s="205"/>
      <c r="E196" s="205"/>
      <c r="F196" s="226"/>
      <c r="G196" s="227"/>
      <c r="H196" s="228"/>
      <c r="I196" s="259"/>
    </row>
    <row r="197" spans="1:9">
      <c r="A197" s="225"/>
      <c r="B197" s="225"/>
      <c r="C197" s="275"/>
      <c r="D197" s="205"/>
      <c r="E197" s="205"/>
      <c r="F197" s="226"/>
      <c r="G197" s="227"/>
      <c r="H197" s="228"/>
      <c r="I197" s="259"/>
    </row>
    <row r="198" spans="1:9">
      <c r="A198" s="225"/>
      <c r="B198" s="225"/>
      <c r="C198" s="275"/>
      <c r="D198" s="205"/>
      <c r="E198" s="205"/>
      <c r="F198" s="226"/>
      <c r="G198" s="227"/>
      <c r="H198" s="228"/>
      <c r="I198" s="259"/>
    </row>
    <row r="199" spans="1:9">
      <c r="A199" s="225"/>
      <c r="B199" s="225"/>
      <c r="C199" s="275"/>
      <c r="D199" s="205"/>
      <c r="E199" s="205"/>
      <c r="F199" s="226"/>
      <c r="G199" s="227"/>
      <c r="H199" s="228"/>
      <c r="I199" s="259"/>
    </row>
    <row r="200" spans="1:9">
      <c r="A200" s="225"/>
      <c r="B200" s="225"/>
      <c r="C200" s="275"/>
      <c r="D200" s="205"/>
      <c r="E200" s="205"/>
      <c r="F200" s="226"/>
      <c r="G200" s="227"/>
      <c r="H200" s="228"/>
      <c r="I200" s="259"/>
    </row>
    <row r="201" spans="1:9">
      <c r="A201" s="225"/>
      <c r="B201" s="225"/>
      <c r="C201" s="275"/>
      <c r="D201" s="205"/>
      <c r="E201" s="205"/>
      <c r="F201" s="226"/>
      <c r="G201" s="227"/>
      <c r="H201" s="228"/>
      <c r="I201" s="259"/>
    </row>
    <row r="202" spans="1:9">
      <c r="A202" s="225"/>
      <c r="B202" s="225"/>
      <c r="C202" s="275"/>
      <c r="D202" s="205"/>
      <c r="E202" s="205"/>
      <c r="F202" s="226"/>
      <c r="G202" s="227"/>
      <c r="H202" s="228"/>
      <c r="I202" s="259"/>
    </row>
    <row r="203" spans="1:9">
      <c r="A203" s="225"/>
      <c r="B203" s="225"/>
      <c r="C203" s="275"/>
      <c r="D203" s="205"/>
      <c r="E203" s="205"/>
      <c r="F203" s="226"/>
      <c r="G203" s="227"/>
      <c r="H203" s="228"/>
      <c r="I203" s="259"/>
    </row>
    <row r="204" spans="1:9">
      <c r="A204" s="225"/>
      <c r="B204" s="225"/>
      <c r="C204" s="275"/>
      <c r="D204" s="205"/>
      <c r="E204" s="205"/>
      <c r="F204" s="226"/>
      <c r="G204" s="227"/>
      <c r="H204" s="228"/>
      <c r="I204" s="259"/>
    </row>
    <row r="205" spans="1:9">
      <c r="A205" s="225"/>
      <c r="B205" s="225"/>
      <c r="C205" s="275"/>
      <c r="D205" s="205"/>
      <c r="E205" s="205"/>
      <c r="F205" s="226"/>
      <c r="G205" s="227"/>
      <c r="H205" s="228"/>
      <c r="I205" s="259"/>
    </row>
    <row r="206" spans="1:9">
      <c r="A206" s="225"/>
      <c r="B206" s="225"/>
      <c r="C206" s="275"/>
      <c r="D206" s="205"/>
      <c r="E206" s="205"/>
      <c r="F206" s="226"/>
      <c r="G206" s="227"/>
      <c r="H206" s="228"/>
      <c r="I206" s="259"/>
    </row>
    <row r="207" spans="1:9">
      <c r="A207" s="225"/>
      <c r="B207" s="225"/>
      <c r="C207" s="275"/>
      <c r="D207" s="205"/>
      <c r="E207" s="205"/>
      <c r="F207" s="226"/>
      <c r="G207" s="227"/>
      <c r="H207" s="228"/>
      <c r="I207" s="259"/>
    </row>
    <row r="208" spans="1:9">
      <c r="A208" s="225"/>
      <c r="B208" s="225"/>
      <c r="C208" s="275"/>
      <c r="D208" s="205"/>
      <c r="E208" s="205"/>
      <c r="F208" s="226"/>
      <c r="G208" s="227"/>
      <c r="H208" s="228"/>
      <c r="I208" s="259"/>
    </row>
    <row r="209" spans="1:9">
      <c r="A209" s="225"/>
      <c r="B209" s="225"/>
      <c r="C209" s="275"/>
      <c r="D209" s="205"/>
      <c r="E209" s="205"/>
      <c r="F209" s="226"/>
      <c r="G209" s="227"/>
      <c r="H209" s="228"/>
      <c r="I209" s="259"/>
    </row>
    <row r="210" spans="1:9">
      <c r="A210" s="225"/>
      <c r="B210" s="225"/>
      <c r="C210" s="275"/>
      <c r="D210" s="205"/>
      <c r="E210" s="205"/>
      <c r="F210" s="226"/>
      <c r="G210" s="227"/>
      <c r="H210" s="228"/>
      <c r="I210" s="259"/>
    </row>
    <row r="211" spans="1:9">
      <c r="A211" s="225"/>
      <c r="B211" s="225"/>
      <c r="C211" s="275"/>
      <c r="D211" s="205"/>
      <c r="E211" s="205"/>
      <c r="F211" s="226"/>
      <c r="G211" s="227"/>
      <c r="H211" s="228"/>
      <c r="I211" s="259"/>
    </row>
    <row r="212" spans="1:9">
      <c r="A212" s="225"/>
      <c r="B212" s="225"/>
      <c r="C212" s="275"/>
      <c r="D212" s="205"/>
      <c r="E212" s="205"/>
      <c r="F212" s="226"/>
      <c r="G212" s="227"/>
      <c r="H212" s="228"/>
      <c r="I212" s="259"/>
    </row>
    <row r="213" spans="1:9">
      <c r="A213" s="225"/>
      <c r="B213" s="225"/>
      <c r="C213" s="275"/>
      <c r="D213" s="205"/>
      <c r="E213" s="205"/>
      <c r="F213" s="226"/>
      <c r="G213" s="227"/>
      <c r="H213" s="228"/>
      <c r="I213" s="259"/>
    </row>
    <row r="214" spans="1:9">
      <c r="A214" s="225"/>
      <c r="B214" s="225"/>
      <c r="C214" s="275"/>
      <c r="D214" s="205"/>
      <c r="E214" s="205"/>
      <c r="F214" s="226"/>
      <c r="G214" s="227"/>
      <c r="H214" s="228"/>
      <c r="I214" s="259"/>
    </row>
    <row r="215" spans="1:9">
      <c r="A215" s="225"/>
      <c r="B215" s="225"/>
      <c r="C215" s="275"/>
      <c r="D215" s="205"/>
      <c r="E215" s="205"/>
      <c r="F215" s="226"/>
      <c r="G215" s="227"/>
      <c r="H215" s="228"/>
      <c r="I215" s="259"/>
    </row>
    <row r="216" spans="1:9">
      <c r="A216" s="225"/>
      <c r="B216" s="225"/>
      <c r="C216" s="275"/>
      <c r="D216" s="205"/>
      <c r="E216" s="205"/>
      <c r="F216" s="226"/>
      <c r="G216" s="227"/>
      <c r="H216" s="228"/>
      <c r="I216" s="259"/>
    </row>
    <row r="217" spans="1:9">
      <c r="A217" s="225"/>
      <c r="B217" s="225"/>
      <c r="C217" s="275"/>
      <c r="D217" s="205"/>
      <c r="E217" s="205"/>
      <c r="F217" s="226"/>
      <c r="G217" s="227"/>
      <c r="H217" s="228"/>
      <c r="I217" s="259"/>
    </row>
    <row r="218" spans="1:9">
      <c r="A218" s="225"/>
      <c r="B218" s="225"/>
      <c r="C218" s="275"/>
      <c r="D218" s="205"/>
      <c r="E218" s="205"/>
      <c r="F218" s="226"/>
      <c r="G218" s="227"/>
      <c r="H218" s="228"/>
      <c r="I218" s="259"/>
    </row>
    <row r="219" spans="1:9">
      <c r="A219" s="225"/>
      <c r="B219" s="225"/>
      <c r="C219" s="275"/>
      <c r="D219" s="205"/>
      <c r="E219" s="205"/>
      <c r="F219" s="226"/>
      <c r="G219" s="227"/>
      <c r="H219" s="228"/>
      <c r="I219" s="259"/>
    </row>
    <row r="220" spans="1:9">
      <c r="A220" s="225"/>
      <c r="B220" s="225"/>
      <c r="C220" s="205"/>
      <c r="D220" s="205"/>
      <c r="E220" s="205"/>
      <c r="F220" s="226"/>
      <c r="G220" s="227"/>
      <c r="H220" s="228"/>
      <c r="I220" s="259" t="str">
        <f t="shared" si="3"/>
        <v/>
      </c>
    </row>
    <row r="221" spans="1:9">
      <c r="A221" s="260"/>
      <c r="B221" s="261"/>
      <c r="C221" s="261"/>
      <c r="D221" s="261"/>
      <c r="E221" s="261"/>
      <c r="F221" s="262"/>
      <c r="G221" s="263"/>
      <c r="H221" s="263"/>
      <c r="I221" s="267"/>
    </row>
    <row r="222" spans="1:9">
      <c r="A222" s="225"/>
      <c r="B222" s="264" t="s">
        <v>1487</v>
      </c>
      <c r="C222" s="239"/>
      <c r="D222" s="265"/>
      <c r="E222" s="205"/>
      <c r="F222" s="206"/>
      <c r="G222" s="208"/>
      <c r="H222" s="208"/>
      <c r="I222" s="268"/>
    </row>
    <row r="223" spans="1:9">
      <c r="A223" s="266"/>
      <c r="B223" s="276"/>
      <c r="C223" s="209"/>
      <c r="D223" s="209"/>
      <c r="E223" s="209"/>
      <c r="F223" s="210"/>
      <c r="G223" s="211"/>
      <c r="H223" s="211"/>
      <c r="I223" s="269"/>
    </row>
    <row r="224" spans="1:9">
      <c r="A224" s="213"/>
      <c r="B224" s="261"/>
      <c r="C224" s="261"/>
      <c r="D224" s="261"/>
      <c r="E224" s="261"/>
      <c r="F224" s="262"/>
      <c r="G224" s="273"/>
      <c r="H224" s="263"/>
      <c r="I224" s="274"/>
    </row>
    <row r="225" spans="1:9">
      <c r="A225" s="213"/>
      <c r="B225" s="261"/>
      <c r="C225" s="261"/>
      <c r="D225" s="261"/>
      <c r="E225" s="261"/>
      <c r="F225" s="262"/>
      <c r="G225" s="273"/>
      <c r="H225" s="263"/>
      <c r="I225" s="274"/>
    </row>
    <row r="226" spans="1:9">
      <c r="A226" s="204" t="s">
        <v>1448</v>
      </c>
      <c r="B226" s="205"/>
      <c r="C226" s="205"/>
      <c r="D226" s="205"/>
      <c r="E226" s="205"/>
      <c r="F226" s="206"/>
      <c r="G226" s="207"/>
      <c r="H226" s="208"/>
      <c r="I226" s="254"/>
    </row>
    <row r="227" spans="1:9">
      <c r="A227" s="209"/>
      <c r="B227" s="209"/>
      <c r="C227" s="209"/>
      <c r="D227" s="209"/>
      <c r="E227" s="209"/>
      <c r="F227" s="210"/>
      <c r="G227" s="211"/>
      <c r="H227" s="211"/>
      <c r="I227" s="255"/>
    </row>
    <row r="228" spans="1:9">
      <c r="A228" s="212" t="s">
        <v>1</v>
      </c>
      <c r="B228" s="212"/>
      <c r="C228" s="213"/>
      <c r="D228" s="213"/>
      <c r="E228" s="213"/>
      <c r="F228" s="214"/>
      <c r="G228" s="215"/>
      <c r="H228" s="216"/>
      <c r="I228" s="256"/>
    </row>
    <row r="229" spans="1:9">
      <c r="A229" s="217" t="s">
        <v>8</v>
      </c>
      <c r="B229" s="217" t="s">
        <v>2</v>
      </c>
      <c r="C229" s="204"/>
      <c r="D229" s="204"/>
      <c r="E229" s="204" t="s">
        <v>3</v>
      </c>
      <c r="F229" s="218" t="s">
        <v>4</v>
      </c>
      <c r="G229" s="219" t="s">
        <v>276</v>
      </c>
      <c r="H229" s="219" t="s">
        <v>6</v>
      </c>
      <c r="I229" s="257" t="s">
        <v>7</v>
      </c>
    </row>
    <row r="230" spans="1:9">
      <c r="A230" s="220" t="s">
        <v>277</v>
      </c>
      <c r="B230" s="220" t="s">
        <v>9</v>
      </c>
      <c r="C230" s="221"/>
      <c r="D230" s="221"/>
      <c r="E230" s="221"/>
      <c r="F230" s="222"/>
      <c r="G230" s="223" t="s">
        <v>278</v>
      </c>
      <c r="H230" s="224"/>
      <c r="I230" s="258"/>
    </row>
    <row r="231" spans="1:9">
      <c r="A231" s="225"/>
      <c r="B231" s="225"/>
      <c r="C231" s="205"/>
      <c r="D231" s="205"/>
      <c r="E231" s="205"/>
      <c r="F231" s="226"/>
      <c r="G231" s="227"/>
      <c r="H231" s="228"/>
      <c r="I231" s="259" t="str">
        <f t="shared" ref="I231:I290" si="4">IF(OR(AND(G231="Prov",H231="Sum"),(H231="PC Sum")),". . . . . . . . .00",IF(ISERR(G231*H231),"",IF(G231*H231=0,"",ROUND(G231*H231,2))))</f>
        <v/>
      </c>
    </row>
    <row r="232" spans="1:9">
      <c r="A232" s="225"/>
      <c r="B232" s="241"/>
      <c r="C232" s="233" t="s">
        <v>1532</v>
      </c>
      <c r="D232" s="205"/>
      <c r="E232" s="205"/>
      <c r="F232" s="226"/>
      <c r="G232" s="234"/>
      <c r="H232" s="228"/>
      <c r="I232" s="259" t="str">
        <f t="shared" si="4"/>
        <v/>
      </c>
    </row>
    <row r="233" spans="1:9">
      <c r="A233" s="225"/>
      <c r="B233" s="241"/>
      <c r="C233" s="272"/>
      <c r="D233" s="205"/>
      <c r="E233" s="205"/>
      <c r="F233" s="226"/>
      <c r="G233" s="234"/>
      <c r="H233" s="228"/>
      <c r="I233" s="259" t="str">
        <f t="shared" si="4"/>
        <v/>
      </c>
    </row>
    <row r="234" spans="1:9">
      <c r="A234" s="225"/>
      <c r="B234" s="241"/>
      <c r="C234" s="233" t="s">
        <v>1450</v>
      </c>
      <c r="D234" s="205"/>
      <c r="E234" s="205"/>
      <c r="F234" s="226"/>
      <c r="G234" s="234"/>
      <c r="H234" s="228"/>
      <c r="I234" s="259" t="str">
        <f t="shared" si="4"/>
        <v/>
      </c>
    </row>
    <row r="235" spans="1:9">
      <c r="A235" s="225"/>
      <c r="B235" s="241"/>
      <c r="C235" s="233" t="s">
        <v>1451</v>
      </c>
      <c r="D235" s="205"/>
      <c r="E235" s="205"/>
      <c r="F235" s="226"/>
      <c r="G235" s="234"/>
      <c r="H235" s="228"/>
      <c r="I235" s="259" t="str">
        <f t="shared" si="4"/>
        <v/>
      </c>
    </row>
    <row r="236" spans="1:9">
      <c r="A236" s="225"/>
      <c r="B236" s="241"/>
      <c r="C236" s="233" t="s">
        <v>1452</v>
      </c>
      <c r="D236" s="205"/>
      <c r="E236" s="205"/>
      <c r="F236" s="226"/>
      <c r="G236" s="234"/>
      <c r="H236" s="228"/>
      <c r="I236" s="259" t="str">
        <f t="shared" si="4"/>
        <v/>
      </c>
    </row>
    <row r="237" spans="1:9">
      <c r="A237" s="225"/>
      <c r="B237" s="241"/>
      <c r="C237" s="233" t="s">
        <v>1453</v>
      </c>
      <c r="D237" s="205"/>
      <c r="E237" s="205"/>
      <c r="F237" s="226"/>
      <c r="G237" s="234"/>
      <c r="H237" s="228"/>
      <c r="I237" s="259" t="str">
        <f t="shared" si="4"/>
        <v/>
      </c>
    </row>
    <row r="238" spans="1:9">
      <c r="A238" s="225"/>
      <c r="B238" s="241"/>
      <c r="C238" s="233" t="s">
        <v>1454</v>
      </c>
      <c r="D238" s="205"/>
      <c r="E238" s="205"/>
      <c r="F238" s="226"/>
      <c r="G238" s="234"/>
      <c r="H238" s="228"/>
      <c r="I238" s="259" t="str">
        <f t="shared" si="4"/>
        <v/>
      </c>
    </row>
    <row r="239" spans="1:9">
      <c r="A239" s="225"/>
      <c r="B239" s="241"/>
      <c r="C239" s="233" t="s">
        <v>1455</v>
      </c>
      <c r="D239" s="205"/>
      <c r="E239" s="205"/>
      <c r="F239" s="226"/>
      <c r="G239" s="234"/>
      <c r="H239" s="228"/>
      <c r="I239" s="259" t="str">
        <f t="shared" si="4"/>
        <v/>
      </c>
    </row>
    <row r="240" spans="1:9">
      <c r="A240" s="225"/>
      <c r="B240" s="241"/>
      <c r="C240" s="233" t="s">
        <v>1489</v>
      </c>
      <c r="D240" s="205"/>
      <c r="E240" s="205"/>
      <c r="F240" s="226"/>
      <c r="G240" s="234"/>
      <c r="H240" s="228"/>
      <c r="I240" s="259" t="str">
        <f t="shared" si="4"/>
        <v/>
      </c>
    </row>
    <row r="241" spans="1:9">
      <c r="A241" s="225"/>
      <c r="B241" s="241"/>
      <c r="C241" s="233" t="s">
        <v>1457</v>
      </c>
      <c r="D241" s="205"/>
      <c r="E241" s="205"/>
      <c r="F241" s="226"/>
      <c r="G241" s="234"/>
      <c r="H241" s="228"/>
      <c r="I241" s="259" t="str">
        <f t="shared" si="4"/>
        <v/>
      </c>
    </row>
    <row r="242" spans="1:9">
      <c r="A242" s="225"/>
      <c r="B242" s="241"/>
      <c r="C242" s="233" t="s">
        <v>1458</v>
      </c>
      <c r="D242" s="205"/>
      <c r="E242" s="205"/>
      <c r="F242" s="226"/>
      <c r="G242" s="234"/>
      <c r="H242" s="228"/>
      <c r="I242" s="259" t="str">
        <f t="shared" si="4"/>
        <v/>
      </c>
    </row>
    <row r="243" spans="1:9">
      <c r="A243" s="225"/>
      <c r="B243" s="241"/>
      <c r="C243" s="233" t="s">
        <v>1459</v>
      </c>
      <c r="D243" s="205"/>
      <c r="E243" s="205"/>
      <c r="F243" s="226"/>
      <c r="G243" s="234"/>
      <c r="H243" s="228"/>
      <c r="I243" s="259" t="str">
        <f t="shared" si="4"/>
        <v/>
      </c>
    </row>
    <row r="244" spans="1:9">
      <c r="A244" s="225"/>
      <c r="B244" s="241"/>
      <c r="C244" s="233" t="s">
        <v>1460</v>
      </c>
      <c r="D244" s="205"/>
      <c r="E244" s="205"/>
      <c r="F244" s="226"/>
      <c r="G244" s="234"/>
      <c r="H244" s="228"/>
      <c r="I244" s="259" t="str">
        <f t="shared" si="4"/>
        <v/>
      </c>
    </row>
    <row r="245" spans="1:9">
      <c r="A245" s="225"/>
      <c r="B245" s="241"/>
      <c r="C245" s="233" t="s">
        <v>1461</v>
      </c>
      <c r="D245" s="205"/>
      <c r="E245" s="205"/>
      <c r="F245" s="226"/>
      <c r="G245" s="234"/>
      <c r="H245" s="228"/>
      <c r="I245" s="259" t="str">
        <f t="shared" si="4"/>
        <v/>
      </c>
    </row>
    <row r="246" spans="1:9">
      <c r="A246" s="225"/>
      <c r="B246" s="241"/>
      <c r="C246" s="233" t="s">
        <v>1462</v>
      </c>
      <c r="D246" s="205"/>
      <c r="E246" s="205"/>
      <c r="F246" s="226"/>
      <c r="G246" s="234"/>
      <c r="H246" s="228"/>
      <c r="I246" s="259" t="str">
        <f t="shared" si="4"/>
        <v/>
      </c>
    </row>
    <row r="247" spans="1:9">
      <c r="A247" s="225"/>
      <c r="B247" s="241"/>
      <c r="C247" s="233" t="s">
        <v>1463</v>
      </c>
      <c r="D247" s="205"/>
      <c r="E247" s="205"/>
      <c r="F247" s="226"/>
      <c r="G247" s="234"/>
      <c r="H247" s="228"/>
      <c r="I247" s="259" t="str">
        <f t="shared" si="4"/>
        <v/>
      </c>
    </row>
    <row r="248" spans="1:9">
      <c r="A248" s="225"/>
      <c r="B248" s="241"/>
      <c r="C248" s="233" t="s">
        <v>1464</v>
      </c>
      <c r="D248" s="205"/>
      <c r="E248" s="205"/>
      <c r="F248" s="226"/>
      <c r="G248" s="234"/>
      <c r="H248" s="228"/>
      <c r="I248" s="259" t="str">
        <f t="shared" si="4"/>
        <v/>
      </c>
    </row>
    <row r="249" spans="1:9">
      <c r="A249" s="225"/>
      <c r="B249" s="241"/>
      <c r="C249" s="233" t="s">
        <v>1465</v>
      </c>
      <c r="D249" s="205"/>
      <c r="E249" s="205"/>
      <c r="F249" s="226"/>
      <c r="G249" s="234"/>
      <c r="H249" s="228"/>
      <c r="I249" s="259" t="str">
        <f t="shared" si="4"/>
        <v/>
      </c>
    </row>
    <row r="250" spans="1:9">
      <c r="A250" s="225"/>
      <c r="B250" s="241"/>
      <c r="C250" s="233" t="s">
        <v>1466</v>
      </c>
      <c r="D250" s="205"/>
      <c r="E250" s="205"/>
      <c r="F250" s="226"/>
      <c r="G250" s="234"/>
      <c r="H250" s="228"/>
      <c r="I250" s="259" t="str">
        <f t="shared" si="4"/>
        <v/>
      </c>
    </row>
    <row r="251" spans="1:9">
      <c r="A251" s="225"/>
      <c r="B251" s="241"/>
      <c r="C251" s="233" t="s">
        <v>1467</v>
      </c>
      <c r="D251" s="205"/>
      <c r="E251" s="205"/>
      <c r="F251" s="226"/>
      <c r="G251" s="234"/>
      <c r="H251" s="228"/>
      <c r="I251" s="259" t="str">
        <f t="shared" si="4"/>
        <v/>
      </c>
    </row>
    <row r="252" spans="1:9">
      <c r="A252" s="225"/>
      <c r="B252" s="241"/>
      <c r="C252" s="233" t="s">
        <v>1468</v>
      </c>
      <c r="D252" s="205"/>
      <c r="E252" s="205"/>
      <c r="F252" s="226"/>
      <c r="G252" s="234"/>
      <c r="H252" s="228"/>
      <c r="I252" s="259" t="str">
        <f t="shared" si="4"/>
        <v/>
      </c>
    </row>
    <row r="253" spans="1:9">
      <c r="A253" s="225"/>
      <c r="B253" s="241"/>
      <c r="C253" s="233" t="s">
        <v>1469</v>
      </c>
      <c r="D253" s="205"/>
      <c r="E253" s="205"/>
      <c r="F253" s="226"/>
      <c r="G253" s="234"/>
      <c r="H253" s="228"/>
      <c r="I253" s="259" t="str">
        <f t="shared" si="4"/>
        <v/>
      </c>
    </row>
    <row r="254" spans="1:9">
      <c r="A254" s="225"/>
      <c r="B254" s="241"/>
      <c r="C254" s="233" t="s">
        <v>1470</v>
      </c>
      <c r="D254" s="205"/>
      <c r="E254" s="205"/>
      <c r="F254" s="226"/>
      <c r="G254" s="234"/>
      <c r="H254" s="228"/>
      <c r="I254" s="259" t="str">
        <f t="shared" si="4"/>
        <v/>
      </c>
    </row>
    <row r="255" spans="1:9">
      <c r="A255" s="225"/>
      <c r="B255" s="241"/>
      <c r="C255" s="233" t="s">
        <v>1471</v>
      </c>
      <c r="D255" s="205"/>
      <c r="E255" s="205"/>
      <c r="F255" s="226"/>
      <c r="G255" s="234"/>
      <c r="H255" s="228"/>
      <c r="I255" s="259" t="str">
        <f t="shared" si="4"/>
        <v/>
      </c>
    </row>
    <row r="256" spans="1:9">
      <c r="A256" s="225"/>
      <c r="B256" s="241"/>
      <c r="C256" s="233" t="s">
        <v>1472</v>
      </c>
      <c r="D256" s="205"/>
      <c r="E256" s="205"/>
      <c r="F256" s="226"/>
      <c r="G256" s="234"/>
      <c r="H256" s="228"/>
      <c r="I256" s="259" t="str">
        <f t="shared" si="4"/>
        <v/>
      </c>
    </row>
    <row r="257" spans="1:9">
      <c r="A257" s="225"/>
      <c r="B257" s="241"/>
      <c r="C257" s="233" t="s">
        <v>1533</v>
      </c>
      <c r="D257" s="205"/>
      <c r="E257" s="205"/>
      <c r="F257" s="226"/>
      <c r="G257" s="234"/>
      <c r="H257" s="228"/>
      <c r="I257" s="259" t="str">
        <f t="shared" si="4"/>
        <v/>
      </c>
    </row>
    <row r="258" spans="1:9">
      <c r="A258" s="225"/>
      <c r="B258" s="241"/>
      <c r="C258" s="239" t="s">
        <v>1534</v>
      </c>
      <c r="D258" s="205"/>
      <c r="E258" s="205"/>
      <c r="F258" s="226"/>
      <c r="G258" s="234"/>
      <c r="H258" s="228"/>
      <c r="I258" s="259" t="str">
        <f t="shared" si="4"/>
        <v/>
      </c>
    </row>
    <row r="259" spans="1:9">
      <c r="A259" s="225"/>
      <c r="B259" s="241"/>
      <c r="C259" s="239" t="s">
        <v>1535</v>
      </c>
      <c r="D259" s="205"/>
      <c r="E259" s="205"/>
      <c r="F259" s="226"/>
      <c r="G259" s="234"/>
      <c r="H259" s="228"/>
      <c r="I259" s="259" t="str">
        <f t="shared" si="4"/>
        <v/>
      </c>
    </row>
    <row r="260" spans="1:9">
      <c r="A260" s="225"/>
      <c r="B260" s="241"/>
      <c r="C260" s="239" t="s">
        <v>1536</v>
      </c>
      <c r="D260" s="205"/>
      <c r="E260" s="205"/>
      <c r="F260" s="226"/>
      <c r="G260" s="234"/>
      <c r="H260" s="228"/>
      <c r="I260" s="259" t="str">
        <f t="shared" si="4"/>
        <v/>
      </c>
    </row>
    <row r="261" spans="1:9">
      <c r="A261" s="225"/>
      <c r="B261" s="241"/>
      <c r="C261" s="239" t="s">
        <v>1537</v>
      </c>
      <c r="D261" s="205"/>
      <c r="E261" s="205"/>
      <c r="F261" s="226"/>
      <c r="G261" s="234"/>
      <c r="H261" s="228"/>
      <c r="I261" s="259" t="str">
        <f t="shared" si="4"/>
        <v/>
      </c>
    </row>
    <row r="262" spans="1:9">
      <c r="A262" s="225"/>
      <c r="B262" s="241"/>
      <c r="C262" s="239" t="s">
        <v>1538</v>
      </c>
      <c r="D262" s="205"/>
      <c r="E262" s="205"/>
      <c r="F262" s="226"/>
      <c r="G262" s="234"/>
      <c r="H262" s="228"/>
      <c r="I262" s="259" t="str">
        <f t="shared" si="4"/>
        <v/>
      </c>
    </row>
    <row r="263" spans="1:9">
      <c r="A263" s="225"/>
      <c r="B263" s="241"/>
      <c r="C263" s="239" t="s">
        <v>1539</v>
      </c>
      <c r="D263" s="205"/>
      <c r="E263" s="205"/>
      <c r="F263" s="226"/>
      <c r="G263" s="234"/>
      <c r="H263" s="228"/>
      <c r="I263" s="259" t="str">
        <f t="shared" si="4"/>
        <v/>
      </c>
    </row>
    <row r="264" spans="1:9">
      <c r="A264" s="225"/>
      <c r="B264" s="241"/>
      <c r="C264" s="239" t="s">
        <v>1540</v>
      </c>
      <c r="D264" s="205"/>
      <c r="E264" s="205"/>
      <c r="F264" s="226"/>
      <c r="G264" s="234"/>
      <c r="H264" s="228"/>
      <c r="I264" s="259" t="str">
        <f t="shared" si="4"/>
        <v/>
      </c>
    </row>
    <row r="265" spans="1:9">
      <c r="A265" s="225"/>
      <c r="B265" s="241"/>
      <c r="C265" s="233" t="s">
        <v>1541</v>
      </c>
      <c r="D265" s="205"/>
      <c r="E265" s="205"/>
      <c r="F265" s="226"/>
      <c r="G265" s="234"/>
      <c r="H265" s="228"/>
      <c r="I265" s="259" t="str">
        <f t="shared" si="4"/>
        <v/>
      </c>
    </row>
    <row r="266" spans="1:9">
      <c r="A266" s="225"/>
      <c r="B266" s="241"/>
      <c r="C266" s="233" t="s">
        <v>1542</v>
      </c>
      <c r="D266" s="205"/>
      <c r="E266" s="205"/>
      <c r="F266" s="226"/>
      <c r="G266" s="234"/>
      <c r="H266" s="228"/>
      <c r="I266" s="259" t="str">
        <f t="shared" si="4"/>
        <v/>
      </c>
    </row>
    <row r="267" spans="1:9">
      <c r="A267" s="225"/>
      <c r="B267" s="241"/>
      <c r="C267" s="233" t="s">
        <v>1543</v>
      </c>
      <c r="D267" s="205"/>
      <c r="E267" s="205"/>
      <c r="F267" s="226"/>
      <c r="G267" s="234"/>
      <c r="H267" s="228"/>
      <c r="I267" s="259" t="str">
        <f t="shared" si="4"/>
        <v/>
      </c>
    </row>
    <row r="268" spans="1:9">
      <c r="A268" s="225"/>
      <c r="B268" s="241"/>
      <c r="C268" s="233" t="s">
        <v>1544</v>
      </c>
      <c r="D268" s="205"/>
      <c r="E268" s="205"/>
      <c r="F268" s="226"/>
      <c r="G268" s="234"/>
      <c r="H268" s="228"/>
      <c r="I268" s="259" t="str">
        <f t="shared" si="4"/>
        <v/>
      </c>
    </row>
    <row r="269" spans="1:9">
      <c r="A269" s="225"/>
      <c r="B269" s="241"/>
      <c r="C269" s="233" t="s">
        <v>1545</v>
      </c>
      <c r="D269" s="205"/>
      <c r="E269" s="205"/>
      <c r="F269" s="226"/>
      <c r="G269" s="234"/>
      <c r="H269" s="228"/>
      <c r="I269" s="259" t="str">
        <f t="shared" si="4"/>
        <v/>
      </c>
    </row>
    <row r="270" spans="1:9">
      <c r="A270" s="225"/>
      <c r="B270" s="241"/>
      <c r="C270" s="233" t="s">
        <v>1546</v>
      </c>
      <c r="D270" s="205"/>
      <c r="E270" s="205"/>
      <c r="F270" s="226"/>
      <c r="G270" s="234"/>
      <c r="H270" s="228"/>
      <c r="I270" s="259" t="str">
        <f t="shared" si="4"/>
        <v/>
      </c>
    </row>
    <row r="271" spans="1:9">
      <c r="A271" s="225"/>
      <c r="B271" s="241"/>
      <c r="C271" s="233" t="s">
        <v>1547</v>
      </c>
      <c r="D271" s="205"/>
      <c r="E271" s="205"/>
      <c r="F271" s="226"/>
      <c r="G271" s="234"/>
      <c r="H271" s="228"/>
      <c r="I271" s="259" t="str">
        <f t="shared" si="4"/>
        <v/>
      </c>
    </row>
    <row r="272" spans="1:9">
      <c r="A272" s="225"/>
      <c r="B272" s="241"/>
      <c r="C272" s="233" t="s">
        <v>1548</v>
      </c>
      <c r="D272" s="205"/>
      <c r="E272" s="205"/>
      <c r="F272" s="226"/>
      <c r="G272" s="234"/>
      <c r="H272" s="228"/>
      <c r="I272" s="259" t="str">
        <f t="shared" si="4"/>
        <v/>
      </c>
    </row>
    <row r="273" spans="1:9">
      <c r="A273" s="225"/>
      <c r="B273" s="241"/>
      <c r="C273" s="233" t="s">
        <v>1549</v>
      </c>
      <c r="D273" s="205"/>
      <c r="E273" s="205"/>
      <c r="F273" s="226"/>
      <c r="G273" s="234"/>
      <c r="H273" s="228"/>
      <c r="I273" s="259" t="str">
        <f t="shared" si="4"/>
        <v/>
      </c>
    </row>
    <row r="274" spans="1:9">
      <c r="A274" s="225"/>
      <c r="B274" s="241"/>
      <c r="C274" s="233" t="s">
        <v>1550</v>
      </c>
      <c r="D274" s="205"/>
      <c r="E274" s="205"/>
      <c r="F274" s="226"/>
      <c r="G274" s="234"/>
      <c r="H274" s="228"/>
      <c r="I274" s="259" t="str">
        <f t="shared" si="4"/>
        <v/>
      </c>
    </row>
    <row r="275" spans="1:9">
      <c r="A275" s="225"/>
      <c r="B275" s="241"/>
      <c r="C275" s="233" t="s">
        <v>1551</v>
      </c>
      <c r="D275" s="205"/>
      <c r="E275" s="205"/>
      <c r="F275" s="226"/>
      <c r="G275" s="234"/>
      <c r="H275" s="228"/>
      <c r="I275" s="259" t="str">
        <f t="shared" si="4"/>
        <v/>
      </c>
    </row>
    <row r="276" spans="1:9">
      <c r="A276" s="225"/>
      <c r="B276" s="241"/>
      <c r="C276" s="233" t="s">
        <v>1552</v>
      </c>
      <c r="D276" s="205"/>
      <c r="E276" s="205"/>
      <c r="F276" s="226"/>
      <c r="G276" s="234"/>
      <c r="H276" s="228"/>
      <c r="I276" s="259" t="str">
        <f t="shared" si="4"/>
        <v/>
      </c>
    </row>
    <row r="277" spans="1:9">
      <c r="A277" s="225"/>
      <c r="B277" s="241"/>
      <c r="C277" s="233" t="s">
        <v>1553</v>
      </c>
      <c r="D277" s="205"/>
      <c r="E277" s="205"/>
      <c r="F277" s="226"/>
      <c r="G277" s="234"/>
      <c r="H277" s="228"/>
      <c r="I277" s="259" t="str">
        <f t="shared" si="4"/>
        <v/>
      </c>
    </row>
    <row r="278" spans="1:9">
      <c r="A278" s="225"/>
      <c r="B278" s="241"/>
      <c r="C278" s="233" t="s">
        <v>1554</v>
      </c>
      <c r="D278" s="205"/>
      <c r="E278" s="205"/>
      <c r="F278" s="226"/>
      <c r="G278" s="234"/>
      <c r="H278" s="228"/>
      <c r="I278" s="259" t="str">
        <f t="shared" si="4"/>
        <v/>
      </c>
    </row>
    <row r="279" spans="1:9">
      <c r="A279" s="225"/>
      <c r="B279" s="241"/>
      <c r="C279" s="233" t="s">
        <v>1555</v>
      </c>
      <c r="D279" s="205"/>
      <c r="E279" s="205"/>
      <c r="F279" s="226"/>
      <c r="G279" s="234"/>
      <c r="H279" s="228"/>
      <c r="I279" s="259" t="str">
        <f t="shared" si="4"/>
        <v/>
      </c>
    </row>
    <row r="280" spans="1:9">
      <c r="A280" s="225"/>
      <c r="B280" s="241"/>
      <c r="C280" s="205"/>
      <c r="D280" s="205"/>
      <c r="E280" s="205"/>
      <c r="F280" s="226"/>
      <c r="G280" s="234"/>
      <c r="H280" s="228"/>
      <c r="I280" s="259" t="str">
        <f t="shared" si="4"/>
        <v/>
      </c>
    </row>
    <row r="281" spans="1:9">
      <c r="A281" s="225"/>
      <c r="B281" s="238">
        <v>300</v>
      </c>
      <c r="C281" s="239" t="s">
        <v>1556</v>
      </c>
      <c r="D281" s="205"/>
      <c r="E281" s="205"/>
      <c r="F281" s="226"/>
      <c r="G281" s="234"/>
      <c r="H281" s="228"/>
      <c r="I281" s="259" t="str">
        <f t="shared" si="4"/>
        <v/>
      </c>
    </row>
    <row r="282" spans="1:9">
      <c r="A282" s="225"/>
      <c r="B282" s="240"/>
      <c r="C282" s="245"/>
      <c r="D282" s="205"/>
      <c r="E282" s="205"/>
      <c r="F282" s="226"/>
      <c r="G282" s="234"/>
      <c r="H282" s="228"/>
      <c r="I282" s="259" t="str">
        <f t="shared" si="4"/>
        <v/>
      </c>
    </row>
    <row r="283" spans="1:9">
      <c r="A283" s="225"/>
      <c r="B283" s="241">
        <f>B281+0.01</f>
        <v>300.01</v>
      </c>
      <c r="C283" s="245" t="s">
        <v>1557</v>
      </c>
      <c r="D283" s="205"/>
      <c r="E283" s="205"/>
      <c r="F283" s="226"/>
      <c r="G283" s="234"/>
      <c r="H283" s="244"/>
      <c r="I283" s="259" t="str">
        <f t="shared" si="4"/>
        <v/>
      </c>
    </row>
    <row r="284" spans="1:9">
      <c r="A284" s="225"/>
      <c r="B284" s="241"/>
      <c r="C284" s="245" t="s">
        <v>1558</v>
      </c>
      <c r="D284" s="205"/>
      <c r="E284" s="205"/>
      <c r="F284" s="243" t="s">
        <v>1197</v>
      </c>
      <c r="G284" s="243">
        <v>1</v>
      </c>
      <c r="H284" s="228"/>
      <c r="I284" s="259" t="str">
        <f t="shared" si="4"/>
        <v/>
      </c>
    </row>
    <row r="285" spans="1:9">
      <c r="A285" s="225"/>
      <c r="B285" s="240"/>
      <c r="C285" s="205"/>
      <c r="D285" s="205"/>
      <c r="E285" s="205"/>
      <c r="F285" s="240"/>
      <c r="G285" s="240"/>
      <c r="H285" s="240"/>
      <c r="I285" s="259" t="str">
        <f t="shared" si="4"/>
        <v/>
      </c>
    </row>
    <row r="286" spans="1:9">
      <c r="A286" s="225"/>
      <c r="B286" s="238">
        <f>B281+1</f>
        <v>301</v>
      </c>
      <c r="C286" s="204" t="s">
        <v>1484</v>
      </c>
      <c r="D286" s="205"/>
      <c r="E286" s="205"/>
      <c r="F286" s="240"/>
      <c r="G286" s="240"/>
      <c r="H286" s="240"/>
      <c r="I286" s="259" t="str">
        <f t="shared" si="4"/>
        <v/>
      </c>
    </row>
    <row r="287" spans="1:9">
      <c r="A287" s="225"/>
      <c r="B287" s="247"/>
      <c r="C287" s="205"/>
      <c r="D287" s="205"/>
      <c r="E287" s="205"/>
      <c r="F287" s="243"/>
      <c r="G287" s="243"/>
      <c r="H287" s="244"/>
      <c r="I287" s="259" t="str">
        <f t="shared" si="4"/>
        <v/>
      </c>
    </row>
    <row r="288" spans="1:9">
      <c r="A288" s="225"/>
      <c r="B288" s="241">
        <f>B286+0.01</f>
        <v>301.01</v>
      </c>
      <c r="C288" s="205" t="s">
        <v>1559</v>
      </c>
      <c r="D288" s="205"/>
      <c r="E288" s="205"/>
      <c r="F288" s="243"/>
      <c r="G288" s="243"/>
      <c r="H288" s="244"/>
      <c r="I288" s="259" t="str">
        <f t="shared" si="4"/>
        <v/>
      </c>
    </row>
    <row r="289" spans="1:9">
      <c r="A289" s="225"/>
      <c r="B289" s="241"/>
      <c r="C289" s="205" t="s">
        <v>1560</v>
      </c>
      <c r="D289" s="205"/>
      <c r="E289" s="205"/>
      <c r="F289" s="243" t="s">
        <v>16</v>
      </c>
      <c r="G289" s="243">
        <v>1</v>
      </c>
      <c r="H289" s="244"/>
      <c r="I289" s="259" t="str">
        <f t="shared" si="4"/>
        <v/>
      </c>
    </row>
    <row r="290" spans="1:9">
      <c r="A290" s="225"/>
      <c r="B290" s="241"/>
      <c r="C290" s="205"/>
      <c r="D290" s="205"/>
      <c r="E290" s="205"/>
      <c r="F290" s="243"/>
      <c r="G290" s="243"/>
      <c r="H290" s="244"/>
      <c r="I290" s="259" t="str">
        <f t="shared" si="4"/>
        <v/>
      </c>
    </row>
    <row r="291" spans="1:9">
      <c r="A291" s="225"/>
      <c r="B291" s="238">
        <f>B286+1</f>
        <v>302</v>
      </c>
      <c r="C291" s="239" t="s">
        <v>1561</v>
      </c>
      <c r="D291" s="205"/>
      <c r="E291" s="205"/>
      <c r="F291" s="243"/>
      <c r="G291" s="243"/>
      <c r="H291" s="244"/>
      <c r="I291" s="259"/>
    </row>
    <row r="292" spans="1:9">
      <c r="A292" s="225"/>
      <c r="B292" s="241"/>
      <c r="C292" s="272"/>
      <c r="D292" s="205"/>
      <c r="E292" s="205"/>
      <c r="F292" s="243"/>
      <c r="G292" s="243"/>
      <c r="H292" s="244"/>
      <c r="I292" s="259"/>
    </row>
    <row r="293" spans="1:9">
      <c r="A293" s="225"/>
      <c r="B293" s="241">
        <f>B291+0.01</f>
        <v>302.01</v>
      </c>
      <c r="C293" s="242" t="s">
        <v>1562</v>
      </c>
      <c r="D293" s="205"/>
      <c r="E293" s="205"/>
      <c r="F293" s="243" t="s">
        <v>16</v>
      </c>
      <c r="G293" s="243">
        <v>1</v>
      </c>
      <c r="H293" s="244"/>
      <c r="I293" s="259"/>
    </row>
    <row r="294" spans="1:9">
      <c r="A294" s="225"/>
      <c r="B294" s="241"/>
      <c r="C294" s="242" t="s">
        <v>1563</v>
      </c>
      <c r="D294" s="205"/>
      <c r="E294" s="205"/>
      <c r="F294" s="226"/>
      <c r="G294" s="234"/>
      <c r="H294" s="244"/>
      <c r="I294" s="259"/>
    </row>
    <row r="295" spans="1:9">
      <c r="A295" s="225"/>
      <c r="B295" s="277"/>
      <c r="C295" s="245"/>
      <c r="D295" s="205"/>
      <c r="E295" s="278"/>
      <c r="F295" s="226"/>
      <c r="G295" s="234"/>
      <c r="H295" s="279"/>
      <c r="I295" s="259"/>
    </row>
    <row r="296" spans="1:9">
      <c r="A296" s="225"/>
      <c r="B296" s="241"/>
      <c r="C296" s="245"/>
      <c r="D296" s="205"/>
      <c r="E296" s="280"/>
      <c r="F296" s="281"/>
      <c r="G296" s="282"/>
      <c r="H296" s="279"/>
      <c r="I296" s="259"/>
    </row>
    <row r="297" spans="1:9">
      <c r="A297" s="260"/>
      <c r="B297" s="261"/>
      <c r="C297" s="261"/>
      <c r="D297" s="261"/>
      <c r="E297" s="261"/>
      <c r="F297" s="262"/>
      <c r="G297" s="263"/>
      <c r="H297" s="263"/>
      <c r="I297" s="267"/>
    </row>
    <row r="298" spans="1:9">
      <c r="A298" s="225"/>
      <c r="B298" s="264" t="s">
        <v>1487</v>
      </c>
      <c r="C298" s="239"/>
      <c r="D298" s="265"/>
      <c r="E298" s="205"/>
      <c r="F298" s="206"/>
      <c r="G298" s="208"/>
      <c r="H298" s="208"/>
      <c r="I298" s="268"/>
    </row>
    <row r="299" spans="1:9">
      <c r="A299" s="266"/>
      <c r="B299" s="276"/>
      <c r="C299" s="209"/>
      <c r="D299" s="209"/>
      <c r="E299" s="209"/>
      <c r="F299" s="210"/>
      <c r="G299" s="211"/>
      <c r="H299" s="211"/>
      <c r="I299" s="269"/>
    </row>
    <row r="300" spans="1:9">
      <c r="A300" s="213"/>
      <c r="B300" s="261"/>
      <c r="C300" s="261"/>
      <c r="D300" s="261"/>
      <c r="E300" s="261"/>
      <c r="F300" s="262"/>
      <c r="G300" s="273"/>
      <c r="H300" s="263"/>
      <c r="I300" s="274"/>
    </row>
    <row r="301" spans="1:9">
      <c r="A301" s="204" t="s">
        <v>1448</v>
      </c>
      <c r="B301" s="205"/>
      <c r="C301" s="205"/>
      <c r="D301" s="205"/>
      <c r="E301" s="205"/>
      <c r="F301" s="206"/>
      <c r="G301" s="207"/>
      <c r="H301" s="208"/>
      <c r="I301" s="254"/>
    </row>
    <row r="302" spans="1:9">
      <c r="A302" s="209"/>
      <c r="B302" s="209"/>
      <c r="C302" s="209"/>
      <c r="D302" s="209"/>
      <c r="E302" s="209"/>
      <c r="F302" s="210"/>
      <c r="G302" s="211"/>
      <c r="H302" s="211"/>
      <c r="I302" s="255"/>
    </row>
    <row r="303" spans="1:9">
      <c r="A303" s="212" t="s">
        <v>1</v>
      </c>
      <c r="B303" s="212"/>
      <c r="C303" s="213"/>
      <c r="D303" s="213"/>
      <c r="E303" s="213"/>
      <c r="F303" s="214"/>
      <c r="G303" s="215"/>
      <c r="H303" s="216"/>
      <c r="I303" s="256"/>
    </row>
    <row r="304" spans="1:9">
      <c r="A304" s="217" t="s">
        <v>8</v>
      </c>
      <c r="B304" s="217" t="s">
        <v>2</v>
      </c>
      <c r="C304" s="204"/>
      <c r="D304" s="204"/>
      <c r="E304" s="204" t="s">
        <v>3</v>
      </c>
      <c r="F304" s="218" t="s">
        <v>4</v>
      </c>
      <c r="G304" s="219" t="s">
        <v>276</v>
      </c>
      <c r="H304" s="219" t="s">
        <v>6</v>
      </c>
      <c r="I304" s="257" t="s">
        <v>7</v>
      </c>
    </row>
    <row r="305" spans="1:9">
      <c r="A305" s="220" t="s">
        <v>277</v>
      </c>
      <c r="B305" s="220" t="s">
        <v>9</v>
      </c>
      <c r="C305" s="221"/>
      <c r="D305" s="221"/>
      <c r="E305" s="221"/>
      <c r="F305" s="222"/>
      <c r="G305" s="223" t="s">
        <v>278</v>
      </c>
      <c r="H305" s="224"/>
      <c r="I305" s="258"/>
    </row>
    <row r="306" spans="1:9">
      <c r="A306" s="225"/>
      <c r="B306" s="225"/>
      <c r="C306" s="205"/>
      <c r="D306" s="205"/>
      <c r="E306" s="205"/>
      <c r="F306" s="226"/>
      <c r="G306" s="227"/>
      <c r="H306" s="228"/>
      <c r="I306" s="259" t="str">
        <f t="shared" ref="I306:I366" si="5">IF(OR(AND(G306="Prov",H306="Sum"),(H306="PC Sum")),". . . . . . . . .00",IF(ISERR(G306*H306),"",IF(G306*H306=0,"",ROUND(G306*H306,2))))</f>
        <v/>
      </c>
    </row>
    <row r="307" spans="1:9">
      <c r="A307" s="225"/>
      <c r="B307" s="241"/>
      <c r="C307" s="233" t="s">
        <v>1564</v>
      </c>
      <c r="D307" s="205"/>
      <c r="E307" s="205"/>
      <c r="F307" s="226"/>
      <c r="G307" s="234"/>
      <c r="H307" s="228"/>
      <c r="I307" s="259" t="str">
        <f t="shared" si="5"/>
        <v/>
      </c>
    </row>
    <row r="308" spans="1:9">
      <c r="A308" s="225"/>
      <c r="B308" s="241"/>
      <c r="C308" s="205"/>
      <c r="D308" s="205"/>
      <c r="E308" s="205"/>
      <c r="F308" s="226"/>
      <c r="G308" s="234"/>
      <c r="H308" s="228"/>
      <c r="I308" s="259" t="str">
        <f t="shared" si="5"/>
        <v/>
      </c>
    </row>
    <row r="309" spans="1:9">
      <c r="A309" s="225"/>
      <c r="B309" s="241"/>
      <c r="C309" s="233" t="s">
        <v>1450</v>
      </c>
      <c r="D309" s="205"/>
      <c r="E309" s="205"/>
      <c r="F309" s="226"/>
      <c r="G309" s="234"/>
      <c r="H309" s="228"/>
      <c r="I309" s="259" t="str">
        <f t="shared" si="5"/>
        <v/>
      </c>
    </row>
    <row r="310" spans="1:9">
      <c r="A310" s="225"/>
      <c r="B310" s="241"/>
      <c r="C310" s="233" t="s">
        <v>1451</v>
      </c>
      <c r="D310" s="205"/>
      <c r="E310" s="205"/>
      <c r="F310" s="226"/>
      <c r="G310" s="234"/>
      <c r="H310" s="228"/>
      <c r="I310" s="259" t="str">
        <f t="shared" si="5"/>
        <v/>
      </c>
    </row>
    <row r="311" spans="1:9">
      <c r="A311" s="225"/>
      <c r="B311" s="241"/>
      <c r="C311" s="233" t="s">
        <v>1452</v>
      </c>
      <c r="D311" s="205"/>
      <c r="E311" s="205"/>
      <c r="F311" s="226"/>
      <c r="G311" s="234"/>
      <c r="H311" s="228"/>
      <c r="I311" s="259" t="str">
        <f t="shared" si="5"/>
        <v/>
      </c>
    </row>
    <row r="312" spans="1:9">
      <c r="A312" s="225"/>
      <c r="B312" s="241"/>
      <c r="C312" s="233" t="s">
        <v>1453</v>
      </c>
      <c r="D312" s="205"/>
      <c r="E312" s="205"/>
      <c r="F312" s="226"/>
      <c r="G312" s="234"/>
      <c r="H312" s="228"/>
      <c r="I312" s="259" t="str">
        <f t="shared" si="5"/>
        <v/>
      </c>
    </row>
    <row r="313" spans="1:9">
      <c r="A313" s="225"/>
      <c r="B313" s="241"/>
      <c r="C313" s="233" t="s">
        <v>1454</v>
      </c>
      <c r="D313" s="205"/>
      <c r="E313" s="205"/>
      <c r="F313" s="226"/>
      <c r="G313" s="234"/>
      <c r="H313" s="228"/>
      <c r="I313" s="259" t="str">
        <f t="shared" si="5"/>
        <v/>
      </c>
    </row>
    <row r="314" spans="1:9">
      <c r="A314" s="225"/>
      <c r="B314" s="241"/>
      <c r="C314" s="205"/>
      <c r="D314" s="205"/>
      <c r="E314" s="205"/>
      <c r="F314" s="226"/>
      <c r="G314" s="234"/>
      <c r="H314" s="228"/>
      <c r="I314" s="259" t="str">
        <f t="shared" si="5"/>
        <v/>
      </c>
    </row>
    <row r="315" spans="1:9">
      <c r="A315" s="225"/>
      <c r="B315" s="241"/>
      <c r="C315" s="233" t="s">
        <v>1455</v>
      </c>
      <c r="D315" s="205"/>
      <c r="E315" s="205"/>
      <c r="F315" s="226"/>
      <c r="G315" s="234"/>
      <c r="H315" s="228"/>
      <c r="I315" s="259" t="str">
        <f t="shared" si="5"/>
        <v/>
      </c>
    </row>
    <row r="316" spans="1:9">
      <c r="A316" s="225"/>
      <c r="B316" s="241"/>
      <c r="C316" s="233" t="s">
        <v>1489</v>
      </c>
      <c r="D316" s="205"/>
      <c r="E316" s="205"/>
      <c r="F316" s="226"/>
      <c r="G316" s="234"/>
      <c r="H316" s="228"/>
      <c r="I316" s="259" t="str">
        <f t="shared" si="5"/>
        <v/>
      </c>
    </row>
    <row r="317" spans="1:9">
      <c r="A317" s="225"/>
      <c r="B317" s="241"/>
      <c r="C317" s="233" t="s">
        <v>1457</v>
      </c>
      <c r="D317" s="205"/>
      <c r="E317" s="205"/>
      <c r="F317" s="226"/>
      <c r="G317" s="234"/>
      <c r="H317" s="228"/>
      <c r="I317" s="259" t="str">
        <f t="shared" si="5"/>
        <v/>
      </c>
    </row>
    <row r="318" spans="1:9">
      <c r="A318" s="225"/>
      <c r="B318" s="241"/>
      <c r="C318" s="233" t="s">
        <v>1458</v>
      </c>
      <c r="D318" s="205"/>
      <c r="E318" s="205"/>
      <c r="F318" s="226"/>
      <c r="G318" s="234"/>
      <c r="H318" s="228"/>
      <c r="I318" s="259" t="str">
        <f t="shared" si="5"/>
        <v/>
      </c>
    </row>
    <row r="319" spans="1:9">
      <c r="A319" s="225"/>
      <c r="B319" s="241"/>
      <c r="C319" s="233" t="s">
        <v>1459</v>
      </c>
      <c r="D319" s="205"/>
      <c r="E319" s="205"/>
      <c r="F319" s="226"/>
      <c r="G319" s="234"/>
      <c r="H319" s="228"/>
      <c r="I319" s="259" t="str">
        <f t="shared" si="5"/>
        <v/>
      </c>
    </row>
    <row r="320" spans="1:9">
      <c r="A320" s="225"/>
      <c r="B320" s="241"/>
      <c r="C320" s="233" t="s">
        <v>1460</v>
      </c>
      <c r="D320" s="205"/>
      <c r="E320" s="205"/>
      <c r="F320" s="226"/>
      <c r="G320" s="234"/>
      <c r="H320" s="228"/>
      <c r="I320" s="259" t="str">
        <f t="shared" si="5"/>
        <v/>
      </c>
    </row>
    <row r="321" spans="1:9">
      <c r="A321" s="225"/>
      <c r="B321" s="241"/>
      <c r="C321" s="233" t="s">
        <v>1461</v>
      </c>
      <c r="D321" s="205"/>
      <c r="E321" s="205"/>
      <c r="F321" s="226"/>
      <c r="G321" s="234"/>
      <c r="H321" s="228"/>
      <c r="I321" s="259" t="str">
        <f t="shared" si="5"/>
        <v/>
      </c>
    </row>
    <row r="322" spans="1:9">
      <c r="A322" s="225"/>
      <c r="B322" s="241"/>
      <c r="C322" s="233" t="s">
        <v>1462</v>
      </c>
      <c r="D322" s="205"/>
      <c r="E322" s="205"/>
      <c r="F322" s="226"/>
      <c r="G322" s="234"/>
      <c r="H322" s="228"/>
      <c r="I322" s="259" t="str">
        <f t="shared" si="5"/>
        <v/>
      </c>
    </row>
    <row r="323" spans="1:9">
      <c r="A323" s="225"/>
      <c r="B323" s="241"/>
      <c r="C323" s="233" t="s">
        <v>1463</v>
      </c>
      <c r="D323" s="205"/>
      <c r="E323" s="205"/>
      <c r="F323" s="226"/>
      <c r="G323" s="234"/>
      <c r="H323" s="228"/>
      <c r="I323" s="259" t="str">
        <f t="shared" si="5"/>
        <v/>
      </c>
    </row>
    <row r="324" spans="1:9">
      <c r="A324" s="225"/>
      <c r="B324" s="241"/>
      <c r="C324" s="233" t="s">
        <v>1464</v>
      </c>
      <c r="D324" s="205"/>
      <c r="E324" s="205"/>
      <c r="F324" s="226"/>
      <c r="G324" s="234"/>
      <c r="H324" s="228"/>
      <c r="I324" s="259" t="str">
        <f t="shared" si="5"/>
        <v/>
      </c>
    </row>
    <row r="325" spans="1:9">
      <c r="A325" s="225"/>
      <c r="B325" s="241"/>
      <c r="C325" s="233" t="s">
        <v>1465</v>
      </c>
      <c r="D325" s="205"/>
      <c r="E325" s="205"/>
      <c r="F325" s="226"/>
      <c r="G325" s="234"/>
      <c r="H325" s="228"/>
      <c r="I325" s="259" t="str">
        <f t="shared" si="5"/>
        <v/>
      </c>
    </row>
    <row r="326" spans="1:9">
      <c r="A326" s="225"/>
      <c r="B326" s="241"/>
      <c r="C326" s="233" t="s">
        <v>1466</v>
      </c>
      <c r="D326" s="205"/>
      <c r="E326" s="205"/>
      <c r="F326" s="226"/>
      <c r="G326" s="234"/>
      <c r="H326" s="228"/>
      <c r="I326" s="259" t="str">
        <f t="shared" si="5"/>
        <v/>
      </c>
    </row>
    <row r="327" spans="1:9">
      <c r="A327" s="225"/>
      <c r="B327" s="241"/>
      <c r="C327" s="205"/>
      <c r="D327" s="205"/>
      <c r="E327" s="205"/>
      <c r="F327" s="226"/>
      <c r="G327" s="234"/>
      <c r="H327" s="228"/>
      <c r="I327" s="259" t="str">
        <f t="shared" si="5"/>
        <v/>
      </c>
    </row>
    <row r="328" spans="1:9">
      <c r="A328" s="225"/>
      <c r="B328" s="241"/>
      <c r="C328" s="233" t="s">
        <v>1467</v>
      </c>
      <c r="D328" s="205"/>
      <c r="E328" s="205"/>
      <c r="F328" s="226"/>
      <c r="G328" s="234"/>
      <c r="H328" s="228"/>
      <c r="I328" s="259" t="str">
        <f t="shared" si="5"/>
        <v/>
      </c>
    </row>
    <row r="329" spans="1:9">
      <c r="A329" s="225"/>
      <c r="B329" s="241"/>
      <c r="C329" s="233" t="s">
        <v>1468</v>
      </c>
      <c r="D329" s="205"/>
      <c r="E329" s="205"/>
      <c r="F329" s="226"/>
      <c r="G329" s="234"/>
      <c r="H329" s="228"/>
      <c r="I329" s="259" t="str">
        <f t="shared" si="5"/>
        <v/>
      </c>
    </row>
    <row r="330" spans="1:9">
      <c r="A330" s="225"/>
      <c r="B330" s="241"/>
      <c r="C330" s="233" t="s">
        <v>1469</v>
      </c>
      <c r="D330" s="205"/>
      <c r="E330" s="205"/>
      <c r="F330" s="226"/>
      <c r="G330" s="234"/>
      <c r="H330" s="228"/>
      <c r="I330" s="259" t="str">
        <f t="shared" si="5"/>
        <v/>
      </c>
    </row>
    <row r="331" spans="1:9">
      <c r="A331" s="225"/>
      <c r="B331" s="241"/>
      <c r="C331" s="205"/>
      <c r="D331" s="205"/>
      <c r="E331" s="205"/>
      <c r="F331" s="226"/>
      <c r="G331" s="234"/>
      <c r="H331" s="228"/>
      <c r="I331" s="259" t="str">
        <f t="shared" si="5"/>
        <v/>
      </c>
    </row>
    <row r="332" spans="1:9">
      <c r="A332" s="225"/>
      <c r="B332" s="241"/>
      <c r="C332" s="233" t="s">
        <v>1470</v>
      </c>
      <c r="D332" s="205"/>
      <c r="E332" s="205"/>
      <c r="F332" s="226"/>
      <c r="G332" s="234"/>
      <c r="H332" s="228"/>
      <c r="I332" s="259" t="str">
        <f t="shared" si="5"/>
        <v/>
      </c>
    </row>
    <row r="333" spans="1:9">
      <c r="A333" s="225"/>
      <c r="B333" s="241"/>
      <c r="C333" s="233" t="s">
        <v>1471</v>
      </c>
      <c r="D333" s="205"/>
      <c r="E333" s="205"/>
      <c r="F333" s="226"/>
      <c r="G333" s="234"/>
      <c r="H333" s="228"/>
      <c r="I333" s="259" t="str">
        <f t="shared" si="5"/>
        <v/>
      </c>
    </row>
    <row r="334" spans="1:9">
      <c r="A334" s="225"/>
      <c r="B334" s="241"/>
      <c r="C334" s="233" t="s">
        <v>1472</v>
      </c>
      <c r="D334" s="205"/>
      <c r="E334" s="205"/>
      <c r="F334" s="226"/>
      <c r="G334" s="234"/>
      <c r="H334" s="228"/>
      <c r="I334" s="259" t="str">
        <f t="shared" si="5"/>
        <v/>
      </c>
    </row>
    <row r="335" spans="1:9">
      <c r="A335" s="225"/>
      <c r="B335" s="241"/>
      <c r="C335" s="205"/>
      <c r="D335" s="205"/>
      <c r="E335" s="205"/>
      <c r="F335" s="226"/>
      <c r="G335" s="234"/>
      <c r="H335" s="228"/>
      <c r="I335" s="259" t="str">
        <f t="shared" si="5"/>
        <v/>
      </c>
    </row>
    <row r="336" spans="1:9">
      <c r="A336" s="225"/>
      <c r="B336" s="241"/>
      <c r="C336" s="233" t="s">
        <v>1533</v>
      </c>
      <c r="D336" s="205"/>
      <c r="E336" s="205"/>
      <c r="F336" s="226"/>
      <c r="G336" s="234"/>
      <c r="H336" s="228"/>
      <c r="I336" s="259" t="str">
        <f t="shared" si="5"/>
        <v/>
      </c>
    </row>
    <row r="337" spans="1:9">
      <c r="A337" s="225"/>
      <c r="B337" s="241"/>
      <c r="C337" s="233" t="s">
        <v>1534</v>
      </c>
      <c r="D337" s="205"/>
      <c r="E337" s="205"/>
      <c r="F337" s="226"/>
      <c r="G337" s="234"/>
      <c r="H337" s="228"/>
      <c r="I337" s="259" t="str">
        <f t="shared" si="5"/>
        <v/>
      </c>
    </row>
    <row r="338" spans="1:9">
      <c r="A338" s="225"/>
      <c r="B338" s="241"/>
      <c r="C338" s="239" t="s">
        <v>1535</v>
      </c>
      <c r="D338" s="205"/>
      <c r="E338" s="205"/>
      <c r="F338" s="226"/>
      <c r="G338" s="234"/>
      <c r="H338" s="228"/>
      <c r="I338" s="259" t="str">
        <f t="shared" si="5"/>
        <v/>
      </c>
    </row>
    <row r="339" spans="1:9">
      <c r="A339" s="225"/>
      <c r="B339" s="241"/>
      <c r="C339" s="239" t="s">
        <v>1536</v>
      </c>
      <c r="D339" s="205"/>
      <c r="E339" s="205"/>
      <c r="F339" s="226"/>
      <c r="G339" s="234"/>
      <c r="H339" s="228"/>
      <c r="I339" s="259" t="str">
        <f t="shared" si="5"/>
        <v/>
      </c>
    </row>
    <row r="340" spans="1:9">
      <c r="A340" s="225"/>
      <c r="B340" s="241"/>
      <c r="C340" s="239" t="s">
        <v>1537</v>
      </c>
      <c r="D340" s="205"/>
      <c r="E340" s="205"/>
      <c r="F340" s="226"/>
      <c r="G340" s="234"/>
      <c r="H340" s="228"/>
      <c r="I340" s="259" t="str">
        <f t="shared" si="5"/>
        <v/>
      </c>
    </row>
    <row r="341" spans="1:9">
      <c r="A341" s="225"/>
      <c r="B341" s="241"/>
      <c r="C341" s="239" t="s">
        <v>1538</v>
      </c>
      <c r="D341" s="205"/>
      <c r="E341" s="205"/>
      <c r="F341" s="226"/>
      <c r="G341" s="234"/>
      <c r="H341" s="228"/>
      <c r="I341" s="259" t="str">
        <f t="shared" si="5"/>
        <v/>
      </c>
    </row>
    <row r="342" spans="1:9">
      <c r="A342" s="225"/>
      <c r="B342" s="241"/>
      <c r="C342" s="239" t="s">
        <v>1539</v>
      </c>
      <c r="D342" s="205"/>
      <c r="E342" s="205"/>
      <c r="F342" s="226"/>
      <c r="G342" s="234"/>
      <c r="H342" s="228"/>
      <c r="I342" s="259" t="str">
        <f t="shared" si="5"/>
        <v/>
      </c>
    </row>
    <row r="343" spans="1:9">
      <c r="A343" s="225"/>
      <c r="B343" s="241"/>
      <c r="C343" s="239" t="s">
        <v>1540</v>
      </c>
      <c r="D343" s="205"/>
      <c r="E343" s="205"/>
      <c r="F343" s="226"/>
      <c r="G343" s="234"/>
      <c r="H343" s="228"/>
      <c r="I343" s="259" t="str">
        <f t="shared" si="5"/>
        <v/>
      </c>
    </row>
    <row r="344" spans="1:9">
      <c r="A344" s="225"/>
      <c r="B344" s="241"/>
      <c r="C344" s="245"/>
      <c r="D344" s="205"/>
      <c r="E344" s="205"/>
      <c r="F344" s="226"/>
      <c r="G344" s="234"/>
      <c r="H344" s="228"/>
      <c r="I344" s="259" t="str">
        <f t="shared" si="5"/>
        <v/>
      </c>
    </row>
    <row r="345" spans="1:9">
      <c r="A345" s="225"/>
      <c r="B345" s="241"/>
      <c r="C345" s="233" t="s">
        <v>1565</v>
      </c>
      <c r="D345" s="205"/>
      <c r="E345" s="205"/>
      <c r="F345" s="226"/>
      <c r="G345" s="234"/>
      <c r="H345" s="228"/>
      <c r="I345" s="259" t="str">
        <f t="shared" si="5"/>
        <v/>
      </c>
    </row>
    <row r="346" spans="1:9">
      <c r="A346" s="225"/>
      <c r="B346" s="241"/>
      <c r="C346" s="233" t="s">
        <v>1566</v>
      </c>
      <c r="D346" s="205"/>
      <c r="E346" s="205"/>
      <c r="F346" s="226"/>
      <c r="G346" s="234"/>
      <c r="H346" s="228"/>
      <c r="I346" s="259" t="str">
        <f t="shared" si="5"/>
        <v/>
      </c>
    </row>
    <row r="347" spans="1:9">
      <c r="A347" s="225"/>
      <c r="B347" s="241"/>
      <c r="C347" s="233" t="s">
        <v>1567</v>
      </c>
      <c r="D347" s="205"/>
      <c r="E347" s="205"/>
      <c r="F347" s="226"/>
      <c r="G347" s="234"/>
      <c r="H347" s="228"/>
      <c r="I347" s="259" t="str">
        <f t="shared" si="5"/>
        <v/>
      </c>
    </row>
    <row r="348" spans="1:9">
      <c r="A348" s="225"/>
      <c r="B348" s="241"/>
      <c r="C348" s="233" t="s">
        <v>1568</v>
      </c>
      <c r="D348" s="205"/>
      <c r="E348" s="205"/>
      <c r="F348" s="226"/>
      <c r="G348" s="234"/>
      <c r="H348" s="228"/>
      <c r="I348" s="259" t="str">
        <f t="shared" si="5"/>
        <v/>
      </c>
    </row>
    <row r="349" spans="1:9">
      <c r="A349" s="225"/>
      <c r="B349" s="241"/>
      <c r="C349" s="233" t="s">
        <v>1569</v>
      </c>
      <c r="D349" s="205"/>
      <c r="E349" s="205"/>
      <c r="F349" s="226"/>
      <c r="G349" s="234"/>
      <c r="H349" s="228"/>
      <c r="I349" s="259" t="str">
        <f t="shared" si="5"/>
        <v/>
      </c>
    </row>
    <row r="350" spans="1:9">
      <c r="A350" s="225"/>
      <c r="B350" s="241"/>
      <c r="C350" s="233" t="s">
        <v>1570</v>
      </c>
      <c r="D350" s="205"/>
      <c r="E350" s="205"/>
      <c r="F350" s="226"/>
      <c r="G350" s="234"/>
      <c r="H350" s="228"/>
      <c r="I350" s="259" t="str">
        <f t="shared" si="5"/>
        <v/>
      </c>
    </row>
    <row r="351" spans="1:9">
      <c r="A351" s="225"/>
      <c r="B351" s="241"/>
      <c r="C351" s="233" t="s">
        <v>1571</v>
      </c>
      <c r="D351" s="205"/>
      <c r="E351" s="205"/>
      <c r="F351" s="226"/>
      <c r="G351" s="234"/>
      <c r="H351" s="228"/>
      <c r="I351" s="259" t="str">
        <f t="shared" si="5"/>
        <v/>
      </c>
    </row>
    <row r="352" spans="1:9">
      <c r="A352" s="225"/>
      <c r="B352" s="241"/>
      <c r="C352" s="205"/>
      <c r="D352" s="205"/>
      <c r="E352" s="205"/>
      <c r="F352" s="226"/>
      <c r="G352" s="234"/>
      <c r="H352" s="228"/>
      <c r="I352" s="259" t="str">
        <f t="shared" si="5"/>
        <v/>
      </c>
    </row>
    <row r="353" spans="1:9">
      <c r="A353" s="225"/>
      <c r="B353" s="238">
        <v>400</v>
      </c>
      <c r="C353" s="239" t="s">
        <v>1572</v>
      </c>
      <c r="D353" s="205"/>
      <c r="E353" s="205"/>
      <c r="F353" s="226"/>
      <c r="G353" s="234"/>
      <c r="H353" s="228"/>
      <c r="I353" s="259" t="str">
        <f t="shared" si="5"/>
        <v/>
      </c>
    </row>
    <row r="354" spans="1:9">
      <c r="A354" s="225"/>
      <c r="B354" s="240"/>
      <c r="C354" s="245"/>
      <c r="D354" s="205"/>
      <c r="E354" s="205"/>
      <c r="F354" s="226"/>
      <c r="G354" s="234"/>
      <c r="H354" s="228"/>
      <c r="I354" s="259" t="str">
        <f t="shared" si="5"/>
        <v/>
      </c>
    </row>
    <row r="355" spans="1:9">
      <c r="A355" s="225"/>
      <c r="B355" s="241">
        <f>B353+0.01</f>
        <v>400.01</v>
      </c>
      <c r="C355" s="242" t="s">
        <v>1573</v>
      </c>
      <c r="D355" s="205"/>
      <c r="E355" s="205"/>
      <c r="F355" s="243" t="s">
        <v>292</v>
      </c>
      <c r="G355" s="243">
        <v>300</v>
      </c>
      <c r="H355" s="283"/>
      <c r="I355" s="283"/>
    </row>
    <row r="356" spans="1:9">
      <c r="A356" s="225"/>
      <c r="B356" s="241"/>
      <c r="C356" s="284"/>
      <c r="D356" s="205"/>
      <c r="E356" s="205"/>
      <c r="F356" s="243"/>
      <c r="G356" s="243"/>
      <c r="H356" s="244"/>
      <c r="I356" s="290" t="str">
        <f t="shared" si="5"/>
        <v/>
      </c>
    </row>
    <row r="357" spans="1:9">
      <c r="A357" s="225"/>
      <c r="B357" s="241">
        <f>B355+0.01</f>
        <v>400.02</v>
      </c>
      <c r="C357" s="240" t="s">
        <v>1574</v>
      </c>
      <c r="D357" s="205"/>
      <c r="E357" s="205"/>
      <c r="F357" s="243" t="s">
        <v>292</v>
      </c>
      <c r="G357" s="243">
        <v>250</v>
      </c>
      <c r="H357" s="283"/>
      <c r="I357" s="283"/>
    </row>
    <row r="358" spans="1:9">
      <c r="A358" s="225"/>
      <c r="B358" s="240"/>
      <c r="C358" s="285"/>
      <c r="D358" s="205"/>
      <c r="E358" s="205"/>
      <c r="F358" s="240"/>
      <c r="G358" s="240"/>
      <c r="H358" s="244"/>
      <c r="I358" s="290" t="str">
        <f t="shared" si="5"/>
        <v/>
      </c>
    </row>
    <row r="359" spans="1:9">
      <c r="A359" s="225"/>
      <c r="B359" s="241">
        <f>B357+0.01</f>
        <v>400.03</v>
      </c>
      <c r="C359" s="240" t="s">
        <v>1575</v>
      </c>
      <c r="D359" s="205"/>
      <c r="E359" s="205"/>
      <c r="F359" s="243" t="s">
        <v>292</v>
      </c>
      <c r="G359" s="243">
        <v>100</v>
      </c>
      <c r="H359" s="283"/>
      <c r="I359" s="283"/>
    </row>
    <row r="360" spans="1:9">
      <c r="A360" s="225"/>
      <c r="B360" s="241"/>
      <c r="C360" s="245"/>
      <c r="D360" s="205"/>
      <c r="E360" s="205"/>
      <c r="F360" s="226"/>
      <c r="G360" s="234"/>
      <c r="H360" s="286"/>
      <c r="I360" s="290" t="str">
        <f t="shared" si="5"/>
        <v/>
      </c>
    </row>
    <row r="361" spans="1:9">
      <c r="A361" s="225"/>
      <c r="B361" s="241">
        <f>B359+0.01</f>
        <v>400.04</v>
      </c>
      <c r="C361" s="240" t="s">
        <v>1576</v>
      </c>
      <c r="D361" s="205"/>
      <c r="E361" s="205"/>
      <c r="F361" s="243" t="s">
        <v>292</v>
      </c>
      <c r="G361" s="243">
        <v>300</v>
      </c>
      <c r="H361" s="283"/>
      <c r="I361" s="283"/>
    </row>
    <row r="362" spans="1:9">
      <c r="A362" s="225"/>
      <c r="B362" s="241"/>
      <c r="C362" s="285"/>
      <c r="D362" s="205"/>
      <c r="E362" s="205"/>
      <c r="F362" s="243"/>
      <c r="G362" s="243"/>
      <c r="H362" s="287"/>
      <c r="I362" s="287"/>
    </row>
    <row r="363" spans="1:9">
      <c r="A363" s="225"/>
      <c r="B363" s="241">
        <f>B361+0.01</f>
        <v>400.05</v>
      </c>
      <c r="C363" s="240" t="s">
        <v>1577</v>
      </c>
      <c r="D363" s="205"/>
      <c r="E363" s="205"/>
      <c r="F363" s="243" t="s">
        <v>292</v>
      </c>
      <c r="G363" s="243">
        <v>100</v>
      </c>
      <c r="H363" s="283"/>
      <c r="I363" s="283"/>
    </row>
    <row r="364" spans="1:9">
      <c r="A364" s="225"/>
      <c r="B364" s="241"/>
      <c r="C364" s="205"/>
      <c r="D364" s="205"/>
      <c r="E364" s="205"/>
      <c r="F364" s="240"/>
      <c r="G364" s="240"/>
      <c r="H364" s="240"/>
      <c r="I364" s="290" t="str">
        <f t="shared" si="5"/>
        <v/>
      </c>
    </row>
    <row r="365" spans="1:9">
      <c r="A365" s="225"/>
      <c r="B365" s="288">
        <f>B353+1</f>
        <v>401</v>
      </c>
      <c r="C365" s="289" t="s">
        <v>1578</v>
      </c>
      <c r="D365" s="205"/>
      <c r="E365" s="205"/>
      <c r="F365" s="240"/>
      <c r="G365" s="240"/>
      <c r="H365" s="240"/>
      <c r="I365" s="290" t="str">
        <f t="shared" si="5"/>
        <v/>
      </c>
    </row>
    <row r="366" spans="1:9">
      <c r="A366" s="225"/>
      <c r="B366" s="241"/>
      <c r="C366" s="205"/>
      <c r="D366" s="205"/>
      <c r="E366" s="205"/>
      <c r="F366" s="243"/>
      <c r="G366" s="243"/>
      <c r="H366" s="244"/>
      <c r="I366" s="290" t="str">
        <f t="shared" si="5"/>
        <v/>
      </c>
    </row>
    <row r="367" spans="1:9">
      <c r="A367" s="225"/>
      <c r="B367" s="241">
        <f>B365+0.01</f>
        <v>401.01</v>
      </c>
      <c r="C367" s="242" t="s">
        <v>1579</v>
      </c>
      <c r="D367" s="205"/>
      <c r="E367" s="205"/>
      <c r="F367" s="243" t="s">
        <v>292</v>
      </c>
      <c r="G367" s="243">
        <v>300</v>
      </c>
      <c r="H367" s="283"/>
      <c r="I367" s="283"/>
    </row>
    <row r="368" spans="1:9">
      <c r="A368" s="225"/>
      <c r="B368" s="241"/>
      <c r="C368" s="205"/>
      <c r="D368" s="205"/>
      <c r="E368" s="205"/>
      <c r="F368" s="243"/>
      <c r="G368" s="243"/>
      <c r="H368" s="244"/>
      <c r="I368" s="290"/>
    </row>
    <row r="369" spans="1:9">
      <c r="A369" s="225"/>
      <c r="B369" s="241"/>
      <c r="C369" s="272"/>
      <c r="D369" s="205"/>
      <c r="E369" s="205"/>
      <c r="F369" s="243"/>
      <c r="G369" s="243"/>
      <c r="H369" s="286"/>
      <c r="I369" s="290"/>
    </row>
    <row r="370" spans="1:9">
      <c r="A370" s="225"/>
      <c r="B370" s="241"/>
      <c r="C370" s="245"/>
      <c r="D370" s="205"/>
      <c r="E370" s="205"/>
      <c r="F370" s="243"/>
      <c r="G370" s="243"/>
      <c r="H370" s="244"/>
      <c r="I370" s="290"/>
    </row>
    <row r="371" spans="1:9">
      <c r="A371" s="225"/>
      <c r="B371" s="247"/>
      <c r="C371" s="205"/>
      <c r="D371" s="205"/>
      <c r="E371" s="205"/>
      <c r="F371" s="226"/>
      <c r="G371" s="234"/>
      <c r="H371" s="286"/>
      <c r="I371" s="290"/>
    </row>
    <row r="372" spans="1:9">
      <c r="A372" s="260"/>
      <c r="B372" s="261"/>
      <c r="C372" s="261"/>
      <c r="D372" s="261"/>
      <c r="E372" s="261"/>
      <c r="F372" s="262"/>
      <c r="G372" s="263"/>
      <c r="H372" s="263"/>
      <c r="I372" s="267"/>
    </row>
    <row r="373" spans="1:9">
      <c r="A373" s="225"/>
      <c r="B373" s="272" t="s">
        <v>69</v>
      </c>
      <c r="C373" s="239"/>
      <c r="D373" s="239"/>
      <c r="E373" s="205"/>
      <c r="F373" s="206"/>
      <c r="G373" s="208"/>
      <c r="H373" s="208"/>
      <c r="I373" s="268"/>
    </row>
    <row r="374" spans="1:9">
      <c r="A374" s="266"/>
      <c r="B374" s="209"/>
      <c r="C374" s="209"/>
      <c r="D374" s="209"/>
      <c r="E374" s="209"/>
      <c r="F374" s="210"/>
      <c r="G374" s="211"/>
      <c r="H374" s="211"/>
      <c r="I374" s="269"/>
    </row>
    <row r="375" spans="1:9">
      <c r="A375" s="213"/>
      <c r="B375" s="261"/>
      <c r="C375" s="261"/>
      <c r="D375" s="261"/>
      <c r="E375" s="261"/>
      <c r="F375" s="262"/>
      <c r="G375" s="273"/>
      <c r="H375" s="263"/>
      <c r="I375" s="274"/>
    </row>
    <row r="376" spans="1:9">
      <c r="A376" s="204" t="s">
        <v>1448</v>
      </c>
      <c r="B376" s="205"/>
      <c r="C376" s="205"/>
      <c r="D376" s="205"/>
      <c r="E376" s="205"/>
      <c r="F376" s="206"/>
      <c r="G376" s="207"/>
      <c r="H376" s="208"/>
      <c r="I376" s="254"/>
    </row>
    <row r="377" spans="1:9">
      <c r="A377" s="209"/>
      <c r="B377" s="209"/>
      <c r="C377" s="209"/>
      <c r="D377" s="209"/>
      <c r="E377" s="209"/>
      <c r="F377" s="210"/>
      <c r="G377" s="211"/>
      <c r="H377" s="211"/>
      <c r="I377" s="255"/>
    </row>
    <row r="378" spans="1:9">
      <c r="A378" s="212" t="s">
        <v>1</v>
      </c>
      <c r="B378" s="212"/>
      <c r="C378" s="213"/>
      <c r="D378" s="213"/>
      <c r="E378" s="213"/>
      <c r="F378" s="214"/>
      <c r="G378" s="215"/>
      <c r="H378" s="216"/>
      <c r="I378" s="256"/>
    </row>
    <row r="379" spans="1:9">
      <c r="A379" s="217" t="s">
        <v>8</v>
      </c>
      <c r="B379" s="217" t="s">
        <v>2</v>
      </c>
      <c r="C379" s="204"/>
      <c r="D379" s="204"/>
      <c r="E379" s="204" t="s">
        <v>3</v>
      </c>
      <c r="F379" s="218" t="s">
        <v>4</v>
      </c>
      <c r="G379" s="219" t="s">
        <v>276</v>
      </c>
      <c r="H379" s="219" t="s">
        <v>6</v>
      </c>
      <c r="I379" s="257" t="s">
        <v>7</v>
      </c>
    </row>
    <row r="380" spans="1:9">
      <c r="A380" s="220" t="s">
        <v>277</v>
      </c>
      <c r="B380" s="220" t="s">
        <v>9</v>
      </c>
      <c r="C380" s="221"/>
      <c r="D380" s="221"/>
      <c r="E380" s="221"/>
      <c r="F380" s="222"/>
      <c r="G380" s="223" t="s">
        <v>278</v>
      </c>
      <c r="H380" s="224"/>
      <c r="I380" s="258"/>
    </row>
    <row r="381" spans="1:9">
      <c r="A381" s="225"/>
      <c r="B381" s="241"/>
      <c r="C381" s="245"/>
      <c r="D381" s="205"/>
      <c r="E381" s="205"/>
      <c r="F381" s="243"/>
      <c r="G381" s="243"/>
      <c r="H381" s="240"/>
      <c r="I381" s="290"/>
    </row>
    <row r="382" spans="1:9">
      <c r="A382" s="225"/>
      <c r="B382" s="241">
        <f>B367+0.01</f>
        <v>401.02</v>
      </c>
      <c r="C382" s="242" t="s">
        <v>1580</v>
      </c>
      <c r="D382" s="205"/>
      <c r="E382" s="205"/>
      <c r="F382" s="243" t="s">
        <v>292</v>
      </c>
      <c r="G382" s="243">
        <v>250</v>
      </c>
      <c r="H382" s="283"/>
      <c r="I382" s="283"/>
    </row>
    <row r="383" spans="1:9">
      <c r="A383" s="225"/>
      <c r="B383" s="241"/>
      <c r="C383" s="245"/>
      <c r="D383" s="205"/>
      <c r="E383" s="205"/>
      <c r="F383" s="243"/>
      <c r="G383" s="243"/>
      <c r="H383" s="244"/>
      <c r="I383" s="290" t="str">
        <f t="shared" ref="I383" si="6">IF(OR(AND(G383="Prov",H383="Sum"),(H383="PC Sum")),". . . . . . . . .00",IF(ISERR(G383*H383),"",IF(G383*H383=0,"",ROUND(G383*H383,2))))</f>
        <v/>
      </c>
    </row>
    <row r="384" spans="1:9">
      <c r="A384" s="225"/>
      <c r="B384" s="241">
        <f>B382+0.01</f>
        <v>401.03</v>
      </c>
      <c r="C384" s="242" t="s">
        <v>1581</v>
      </c>
      <c r="D384" s="205"/>
      <c r="E384" s="205"/>
      <c r="F384" s="243" t="s">
        <v>292</v>
      </c>
      <c r="G384" s="243">
        <v>100</v>
      </c>
      <c r="H384" s="283"/>
      <c r="I384" s="283"/>
    </row>
    <row r="385" spans="1:9">
      <c r="A385" s="225"/>
      <c r="B385" s="241"/>
      <c r="C385" s="245"/>
      <c r="D385" s="205"/>
      <c r="E385" s="205"/>
      <c r="F385" s="243"/>
      <c r="G385" s="243"/>
      <c r="H385" s="287"/>
      <c r="I385" s="287"/>
    </row>
    <row r="386" spans="1:9">
      <c r="A386" s="225"/>
      <c r="B386" s="241">
        <f>B384+0.01</f>
        <v>401.04</v>
      </c>
      <c r="C386" s="242" t="s">
        <v>1582</v>
      </c>
      <c r="D386" s="205"/>
      <c r="E386" s="205"/>
      <c r="F386" s="243" t="s">
        <v>292</v>
      </c>
      <c r="G386" s="243">
        <v>300</v>
      </c>
      <c r="H386" s="283"/>
      <c r="I386" s="283"/>
    </row>
    <row r="387" spans="1:9">
      <c r="A387" s="225"/>
      <c r="B387" s="240"/>
      <c r="C387" s="205"/>
      <c r="D387" s="205"/>
      <c r="E387" s="205"/>
      <c r="F387" s="243"/>
      <c r="G387" s="243"/>
      <c r="H387" s="244"/>
      <c r="I387" s="290" t="str">
        <f t="shared" ref="I387:I389" si="7">IF(OR(AND(G387="Prov",H387="Sum"),(H387="PC Sum")),". . . . . . . . .00",IF(ISERR(G387*H387),"",IF(G387*H387=0,"",ROUND(G387*H387,2))))</f>
        <v/>
      </c>
    </row>
    <row r="388" spans="1:9">
      <c r="A388" s="225"/>
      <c r="B388" s="288">
        <f>B365+1</f>
        <v>402</v>
      </c>
      <c r="C388" s="233" t="s">
        <v>1484</v>
      </c>
      <c r="D388" s="205"/>
      <c r="E388" s="205"/>
      <c r="F388" s="226"/>
      <c r="G388" s="234"/>
      <c r="H388" s="286"/>
      <c r="I388" s="290" t="str">
        <f t="shared" si="7"/>
        <v/>
      </c>
    </row>
    <row r="389" spans="1:9">
      <c r="A389" s="225"/>
      <c r="B389" s="247"/>
      <c r="C389" s="205"/>
      <c r="D389" s="205"/>
      <c r="E389" s="205"/>
      <c r="F389" s="226"/>
      <c r="G389" s="234"/>
      <c r="H389" s="286"/>
      <c r="I389" s="290" t="str">
        <f t="shared" si="7"/>
        <v/>
      </c>
    </row>
    <row r="390" spans="1:9">
      <c r="A390" s="225"/>
      <c r="B390" s="241">
        <f>B388+0.01</f>
        <v>402.01</v>
      </c>
      <c r="C390" s="205" t="s">
        <v>1559</v>
      </c>
      <c r="D390" s="205"/>
      <c r="E390" s="205"/>
      <c r="F390" s="243" t="s">
        <v>16</v>
      </c>
      <c r="G390" s="243">
        <v>1</v>
      </c>
      <c r="H390" s="283"/>
      <c r="I390" s="283"/>
    </row>
    <row r="391" spans="1:9">
      <c r="A391" s="225"/>
      <c r="B391" s="241"/>
      <c r="C391" s="205" t="s">
        <v>1583</v>
      </c>
      <c r="D391" s="205"/>
      <c r="E391" s="205"/>
      <c r="F391" s="226"/>
      <c r="G391" s="234"/>
      <c r="H391" s="286"/>
      <c r="I391" s="290" t="str">
        <f t="shared" ref="I391" si="8">IF(OR(AND(G391="Prov",H391="Sum"),(H391="PC Sum")),". . . . . . . . .00",IF(ISERR(G391*H391),"",IF(G391*H391=0,"",ROUND(G391*H391,2))))</f>
        <v/>
      </c>
    </row>
    <row r="392" spans="1:9">
      <c r="A392" s="225"/>
      <c r="B392" s="241"/>
      <c r="C392" s="245"/>
      <c r="D392" s="205"/>
      <c r="E392" s="205"/>
      <c r="F392" s="243"/>
      <c r="G392" s="243"/>
      <c r="H392" s="240"/>
      <c r="I392" s="290"/>
    </row>
    <row r="393" spans="1:9">
      <c r="A393" s="225"/>
      <c r="B393" s="241"/>
      <c r="C393" s="245"/>
      <c r="D393" s="205"/>
      <c r="E393" s="205"/>
      <c r="F393" s="243"/>
      <c r="G393" s="243"/>
      <c r="H393" s="240"/>
      <c r="I393" s="290"/>
    </row>
    <row r="394" spans="1:9">
      <c r="A394" s="225"/>
      <c r="B394" s="241"/>
      <c r="C394" s="245"/>
      <c r="D394" s="205"/>
      <c r="E394" s="205"/>
      <c r="F394" s="243"/>
      <c r="G394" s="243"/>
      <c r="H394" s="240"/>
      <c r="I394" s="290"/>
    </row>
    <row r="395" spans="1:9">
      <c r="A395" s="225"/>
      <c r="B395" s="241"/>
      <c r="C395" s="245"/>
      <c r="D395" s="205"/>
      <c r="E395" s="205"/>
      <c r="F395" s="243"/>
      <c r="G395" s="243"/>
      <c r="H395" s="240"/>
      <c r="I395" s="290"/>
    </row>
    <row r="396" spans="1:9">
      <c r="A396" s="225"/>
      <c r="B396" s="241"/>
      <c r="C396" s="245"/>
      <c r="D396" s="205"/>
      <c r="E396" s="205"/>
      <c r="F396" s="243"/>
      <c r="G396" s="243"/>
      <c r="H396" s="240"/>
      <c r="I396" s="290"/>
    </row>
    <row r="397" spans="1:9">
      <c r="A397" s="225"/>
      <c r="B397" s="241"/>
      <c r="C397" s="245"/>
      <c r="D397" s="205"/>
      <c r="E397" s="205"/>
      <c r="F397" s="243"/>
      <c r="G397" s="243"/>
      <c r="H397" s="240"/>
      <c r="I397" s="290"/>
    </row>
    <row r="398" spans="1:9">
      <c r="A398" s="225"/>
      <c r="B398" s="241"/>
      <c r="C398" s="245"/>
      <c r="D398" s="205"/>
      <c r="E398" s="205"/>
      <c r="F398" s="243"/>
      <c r="G398" s="243"/>
      <c r="H398" s="240"/>
      <c r="I398" s="290"/>
    </row>
    <row r="399" spans="1:9">
      <c r="A399" s="225"/>
      <c r="B399" s="241"/>
      <c r="C399" s="245"/>
      <c r="D399" s="205"/>
      <c r="E399" s="205"/>
      <c r="F399" s="243"/>
      <c r="G399" s="243"/>
      <c r="H399" s="240"/>
      <c r="I399" s="290"/>
    </row>
    <row r="400" spans="1:9">
      <c r="A400" s="225"/>
      <c r="B400" s="241"/>
      <c r="C400" s="245"/>
      <c r="D400" s="205"/>
      <c r="E400" s="205"/>
      <c r="F400" s="243"/>
      <c r="G400" s="243"/>
      <c r="H400" s="240"/>
      <c r="I400" s="290"/>
    </row>
    <row r="401" spans="1:9">
      <c r="A401" s="225"/>
      <c r="B401" s="241"/>
      <c r="C401" s="245"/>
      <c r="D401" s="205"/>
      <c r="E401" s="205"/>
      <c r="F401" s="243"/>
      <c r="G401" s="243"/>
      <c r="H401" s="240"/>
      <c r="I401" s="290"/>
    </row>
    <row r="402" spans="1:9">
      <c r="A402" s="225"/>
      <c r="B402" s="241"/>
      <c r="C402" s="245"/>
      <c r="D402" s="205"/>
      <c r="E402" s="205"/>
      <c r="F402" s="243"/>
      <c r="G402" s="243"/>
      <c r="H402" s="240"/>
      <c r="I402" s="290"/>
    </row>
    <row r="403" spans="1:9">
      <c r="A403" s="225"/>
      <c r="B403" s="241"/>
      <c r="C403" s="245"/>
      <c r="D403" s="205"/>
      <c r="E403" s="205"/>
      <c r="F403" s="243"/>
      <c r="G403" s="243"/>
      <c r="H403" s="240"/>
      <c r="I403" s="290"/>
    </row>
    <row r="404" spans="1:9">
      <c r="A404" s="225"/>
      <c r="B404" s="241"/>
      <c r="C404" s="245"/>
      <c r="D404" s="205"/>
      <c r="E404" s="205"/>
      <c r="F404" s="243"/>
      <c r="G404" s="243"/>
      <c r="H404" s="240"/>
      <c r="I404" s="290"/>
    </row>
    <row r="405" spans="1:9">
      <c r="A405" s="225"/>
      <c r="B405" s="241"/>
      <c r="C405" s="245"/>
      <c r="D405" s="205"/>
      <c r="E405" s="205"/>
      <c r="F405" s="243"/>
      <c r="G405" s="243"/>
      <c r="H405" s="240"/>
      <c r="I405" s="290"/>
    </row>
    <row r="406" spans="1:9">
      <c r="A406" s="225"/>
      <c r="B406" s="241"/>
      <c r="C406" s="245"/>
      <c r="D406" s="205"/>
      <c r="E406" s="205"/>
      <c r="F406" s="243"/>
      <c r="G406" s="243"/>
      <c r="H406" s="240"/>
      <c r="I406" s="290"/>
    </row>
    <row r="407" spans="1:9">
      <c r="A407" s="225"/>
      <c r="B407" s="241"/>
      <c r="C407" s="245"/>
      <c r="D407" s="205"/>
      <c r="E407" s="205"/>
      <c r="F407" s="243"/>
      <c r="G407" s="243"/>
      <c r="H407" s="240"/>
      <c r="I407" s="290"/>
    </row>
    <row r="408" spans="1:9">
      <c r="A408" s="225"/>
      <c r="B408" s="241"/>
      <c r="C408" s="245"/>
      <c r="D408" s="205"/>
      <c r="E408" s="205"/>
      <c r="F408" s="243"/>
      <c r="G408" s="243"/>
      <c r="H408" s="240"/>
      <c r="I408" s="290"/>
    </row>
    <row r="409" spans="1:9">
      <c r="A409" s="225"/>
      <c r="B409" s="241"/>
      <c r="C409" s="245"/>
      <c r="D409" s="205"/>
      <c r="E409" s="205"/>
      <c r="F409" s="243"/>
      <c r="G409" s="243"/>
      <c r="H409" s="240"/>
      <c r="I409" s="290"/>
    </row>
    <row r="410" spans="1:9">
      <c r="A410" s="225"/>
      <c r="B410" s="241"/>
      <c r="C410" s="245"/>
      <c r="D410" s="205"/>
      <c r="E410" s="205"/>
      <c r="F410" s="243"/>
      <c r="G410" s="243"/>
      <c r="H410" s="240"/>
      <c r="I410" s="290"/>
    </row>
    <row r="411" spans="1:9">
      <c r="A411" s="225"/>
      <c r="B411" s="241"/>
      <c r="C411" s="245"/>
      <c r="D411" s="205"/>
      <c r="E411" s="205"/>
      <c r="F411" s="243"/>
      <c r="G411" s="243"/>
      <c r="H411" s="240"/>
      <c r="I411" s="290"/>
    </row>
    <row r="412" spans="1:9">
      <c r="A412" s="225"/>
      <c r="B412" s="241"/>
      <c r="C412" s="245"/>
      <c r="D412" s="205"/>
      <c r="E412" s="205"/>
      <c r="F412" s="243"/>
      <c r="G412" s="243"/>
      <c r="H412" s="240"/>
      <c r="I412" s="290"/>
    </row>
    <row r="413" spans="1:9">
      <c r="A413" s="225"/>
      <c r="B413" s="241"/>
      <c r="C413" s="245"/>
      <c r="D413" s="205"/>
      <c r="E413" s="205"/>
      <c r="F413" s="243"/>
      <c r="G413" s="243"/>
      <c r="H413" s="240"/>
      <c r="I413" s="290"/>
    </row>
    <row r="414" spans="1:9">
      <c r="A414" s="225"/>
      <c r="B414" s="241"/>
      <c r="C414" s="245"/>
      <c r="D414" s="205"/>
      <c r="E414" s="205"/>
      <c r="F414" s="243"/>
      <c r="G414" s="243"/>
      <c r="H414" s="240"/>
      <c r="I414" s="290"/>
    </row>
    <row r="415" spans="1:9">
      <c r="A415" s="225"/>
      <c r="B415" s="241"/>
      <c r="C415" s="245"/>
      <c r="D415" s="205"/>
      <c r="E415" s="205"/>
      <c r="F415" s="243"/>
      <c r="G415" s="243"/>
      <c r="H415" s="240"/>
      <c r="I415" s="290"/>
    </row>
    <row r="416" spans="1:9">
      <c r="A416" s="225"/>
      <c r="B416" s="241"/>
      <c r="C416" s="245"/>
      <c r="D416" s="205"/>
      <c r="E416" s="205"/>
      <c r="F416" s="243"/>
      <c r="G416" s="243"/>
      <c r="H416" s="240"/>
      <c r="I416" s="290"/>
    </row>
    <row r="417" spans="1:9">
      <c r="A417" s="225"/>
      <c r="B417" s="241"/>
      <c r="C417" s="245"/>
      <c r="D417" s="205"/>
      <c r="E417" s="205"/>
      <c r="F417" s="243"/>
      <c r="G417" s="243"/>
      <c r="H417" s="240"/>
      <c r="I417" s="290"/>
    </row>
    <row r="418" spans="1:9">
      <c r="A418" s="225"/>
      <c r="B418" s="241"/>
      <c r="C418" s="245"/>
      <c r="D418" s="205"/>
      <c r="E418" s="205"/>
      <c r="F418" s="243"/>
      <c r="G418" s="243"/>
      <c r="H418" s="240"/>
      <c r="I418" s="290"/>
    </row>
    <row r="419" spans="1:9">
      <c r="A419" s="225"/>
      <c r="B419" s="241"/>
      <c r="C419" s="245"/>
      <c r="D419" s="205"/>
      <c r="E419" s="205"/>
      <c r="F419" s="243"/>
      <c r="G419" s="243"/>
      <c r="H419" s="240"/>
      <c r="I419" s="290"/>
    </row>
    <row r="420" spans="1:9">
      <c r="A420" s="225"/>
      <c r="B420" s="241"/>
      <c r="C420" s="245"/>
      <c r="D420" s="205"/>
      <c r="E420" s="205"/>
      <c r="F420" s="243"/>
      <c r="G420" s="243"/>
      <c r="H420" s="240"/>
      <c r="I420" s="290"/>
    </row>
    <row r="421" spans="1:9">
      <c r="A421" s="225"/>
      <c r="B421" s="241"/>
      <c r="C421" s="245"/>
      <c r="D421" s="205"/>
      <c r="E421" s="205"/>
      <c r="F421" s="243"/>
      <c r="G421" s="243"/>
      <c r="H421" s="240"/>
      <c r="I421" s="290"/>
    </row>
    <row r="422" spans="1:9">
      <c r="A422" s="225"/>
      <c r="B422" s="241"/>
      <c r="C422" s="245"/>
      <c r="D422" s="205"/>
      <c r="E422" s="205"/>
      <c r="F422" s="243"/>
      <c r="G422" s="243"/>
      <c r="H422" s="240"/>
      <c r="I422" s="290"/>
    </row>
    <row r="423" spans="1:9">
      <c r="A423" s="225"/>
      <c r="B423" s="241"/>
      <c r="C423" s="245"/>
      <c r="D423" s="205"/>
      <c r="E423" s="205"/>
      <c r="F423" s="243"/>
      <c r="G423" s="243"/>
      <c r="H423" s="240"/>
      <c r="I423" s="290"/>
    </row>
    <row r="424" spans="1:9">
      <c r="A424" s="225"/>
      <c r="B424" s="241"/>
      <c r="C424" s="245"/>
      <c r="D424" s="205"/>
      <c r="E424" s="205"/>
      <c r="F424" s="243"/>
      <c r="G424" s="243"/>
      <c r="H424" s="240"/>
      <c r="I424" s="290"/>
    </row>
    <row r="425" spans="1:9">
      <c r="A425" s="225"/>
      <c r="B425" s="241"/>
      <c r="C425" s="245"/>
      <c r="D425" s="205"/>
      <c r="E425" s="205"/>
      <c r="F425" s="243"/>
      <c r="G425" s="243"/>
      <c r="H425" s="240"/>
      <c r="I425" s="290"/>
    </row>
    <row r="426" spans="1:9">
      <c r="A426" s="225"/>
      <c r="B426" s="241"/>
      <c r="C426" s="245"/>
      <c r="D426" s="205"/>
      <c r="E426" s="205"/>
      <c r="F426" s="243"/>
      <c r="G426" s="243"/>
      <c r="H426" s="240"/>
      <c r="I426" s="290"/>
    </row>
    <row r="427" spans="1:9">
      <c r="A427" s="225"/>
      <c r="B427" s="241"/>
      <c r="C427" s="245"/>
      <c r="D427" s="205"/>
      <c r="E427" s="205"/>
      <c r="F427" s="243"/>
      <c r="G427" s="243"/>
      <c r="H427" s="240"/>
      <c r="I427" s="290"/>
    </row>
    <row r="428" spans="1:9">
      <c r="A428" s="225"/>
      <c r="B428" s="241"/>
      <c r="C428" s="245"/>
      <c r="D428" s="205"/>
      <c r="E428" s="205"/>
      <c r="F428" s="243"/>
      <c r="G428" s="243"/>
      <c r="H428" s="240"/>
      <c r="I428" s="290"/>
    </row>
    <row r="429" spans="1:9">
      <c r="A429" s="225"/>
      <c r="B429" s="241"/>
      <c r="C429" s="245"/>
      <c r="D429" s="205"/>
      <c r="E429" s="205"/>
      <c r="F429" s="243"/>
      <c r="G429" s="243"/>
      <c r="H429" s="240"/>
      <c r="I429" s="290"/>
    </row>
    <row r="430" spans="1:9">
      <c r="A430" s="225"/>
      <c r="B430" s="241"/>
      <c r="C430" s="245"/>
      <c r="D430" s="205"/>
      <c r="E430" s="205"/>
      <c r="F430" s="243"/>
      <c r="G430" s="243"/>
      <c r="H430" s="240"/>
      <c r="I430" s="290"/>
    </row>
    <row r="431" spans="1:9">
      <c r="A431" s="225"/>
      <c r="B431" s="241"/>
      <c r="C431" s="245"/>
      <c r="D431" s="205"/>
      <c r="E431" s="205"/>
      <c r="F431" s="243"/>
      <c r="G431" s="243"/>
      <c r="H431" s="240"/>
      <c r="I431" s="290"/>
    </row>
    <row r="432" spans="1:9">
      <c r="A432" s="225"/>
      <c r="B432" s="241"/>
      <c r="C432" s="245"/>
      <c r="D432" s="205"/>
      <c r="E432" s="205"/>
      <c r="F432" s="243"/>
      <c r="G432" s="243"/>
      <c r="H432" s="240"/>
      <c r="I432" s="290"/>
    </row>
    <row r="433" spans="1:9">
      <c r="A433" s="225"/>
      <c r="B433" s="241"/>
      <c r="C433" s="245"/>
      <c r="D433" s="205"/>
      <c r="E433" s="205"/>
      <c r="F433" s="243"/>
      <c r="G433" s="243"/>
      <c r="H433" s="240"/>
      <c r="I433" s="290"/>
    </row>
    <row r="434" spans="1:9">
      <c r="A434" s="225"/>
      <c r="B434" s="241"/>
      <c r="C434" s="245"/>
      <c r="D434" s="205"/>
      <c r="E434" s="205"/>
      <c r="F434" s="243"/>
      <c r="G434" s="243"/>
      <c r="H434" s="240"/>
      <c r="I434" s="290"/>
    </row>
    <row r="435" spans="1:9">
      <c r="A435" s="225"/>
      <c r="B435" s="241"/>
      <c r="C435" s="245"/>
      <c r="D435" s="205"/>
      <c r="E435" s="205"/>
      <c r="F435" s="243"/>
      <c r="G435" s="243"/>
      <c r="H435" s="240"/>
      <c r="I435" s="290"/>
    </row>
    <row r="436" spans="1:9">
      <c r="A436" s="225"/>
      <c r="B436" s="241"/>
      <c r="C436" s="245"/>
      <c r="D436" s="205"/>
      <c r="E436" s="205"/>
      <c r="F436" s="243"/>
      <c r="G436" s="243"/>
      <c r="H436" s="240"/>
      <c r="I436" s="290"/>
    </row>
    <row r="437" spans="1:9">
      <c r="A437" s="225"/>
      <c r="B437" s="241"/>
      <c r="C437" s="245"/>
      <c r="D437" s="205"/>
      <c r="E437" s="205"/>
      <c r="F437" s="243"/>
      <c r="G437" s="243"/>
      <c r="H437" s="240"/>
      <c r="I437" s="290"/>
    </row>
    <row r="438" spans="1:9">
      <c r="A438" s="225"/>
      <c r="B438" s="241"/>
      <c r="C438" s="245"/>
      <c r="D438" s="205"/>
      <c r="E438" s="205"/>
      <c r="F438" s="243"/>
      <c r="G438" s="243"/>
      <c r="H438" s="240"/>
      <c r="I438" s="290"/>
    </row>
    <row r="439" spans="1:9">
      <c r="A439" s="225"/>
      <c r="B439" s="241"/>
      <c r="C439" s="245"/>
      <c r="D439" s="205"/>
      <c r="E439" s="205"/>
      <c r="F439" s="243"/>
      <c r="G439" s="243"/>
      <c r="H439" s="240"/>
      <c r="I439" s="290"/>
    </row>
    <row r="440" spans="1:9">
      <c r="A440" s="225"/>
      <c r="B440" s="241"/>
      <c r="C440" s="245"/>
      <c r="D440" s="205"/>
      <c r="E440" s="205"/>
      <c r="F440" s="243"/>
      <c r="G440" s="243"/>
      <c r="H440" s="240"/>
      <c r="I440" s="290"/>
    </row>
    <row r="441" spans="1:9">
      <c r="A441" s="225"/>
      <c r="B441" s="241"/>
      <c r="C441" s="245"/>
      <c r="D441" s="205"/>
      <c r="E441" s="205"/>
      <c r="F441" s="243"/>
      <c r="G441" s="243"/>
      <c r="H441" s="240"/>
      <c r="I441" s="290"/>
    </row>
    <row r="442" spans="1:9">
      <c r="A442" s="225"/>
      <c r="B442" s="241"/>
      <c r="C442" s="245"/>
      <c r="D442" s="205"/>
      <c r="E442" s="205"/>
      <c r="F442" s="243"/>
      <c r="G442" s="243"/>
      <c r="H442" s="240"/>
      <c r="I442" s="290"/>
    </row>
    <row r="443" spans="1:9">
      <c r="A443" s="225"/>
      <c r="B443" s="241"/>
      <c r="C443" s="245"/>
      <c r="D443" s="205"/>
      <c r="E443" s="205"/>
      <c r="F443" s="243"/>
      <c r="G443" s="243"/>
      <c r="H443" s="240"/>
      <c r="I443" s="290"/>
    </row>
    <row r="444" spans="1:9">
      <c r="A444" s="225"/>
      <c r="B444" s="241"/>
      <c r="C444" s="245"/>
      <c r="D444" s="205"/>
      <c r="E444" s="205"/>
      <c r="F444" s="243"/>
      <c r="G444" s="243"/>
      <c r="H444" s="240"/>
      <c r="I444" s="290"/>
    </row>
    <row r="445" spans="1:9">
      <c r="A445" s="225"/>
      <c r="B445" s="240"/>
      <c r="C445" s="205"/>
      <c r="D445" s="205"/>
      <c r="E445" s="205"/>
      <c r="F445" s="243"/>
      <c r="G445" s="243"/>
      <c r="H445" s="240"/>
      <c r="I445" s="290"/>
    </row>
    <row r="446" spans="1:9">
      <c r="A446" s="225"/>
      <c r="B446" s="238"/>
      <c r="C446" s="264"/>
      <c r="D446" s="205"/>
      <c r="E446" s="205"/>
      <c r="F446" s="226"/>
      <c r="G446" s="234"/>
      <c r="H446" s="240"/>
      <c r="I446" s="290"/>
    </row>
    <row r="447" ht="12" customHeight="1" spans="1:9">
      <c r="A447" s="260"/>
      <c r="B447" s="261"/>
      <c r="C447" s="261"/>
      <c r="D447" s="261"/>
      <c r="E447" s="261"/>
      <c r="F447" s="262"/>
      <c r="G447" s="263"/>
      <c r="H447" s="263"/>
      <c r="I447" s="267"/>
    </row>
    <row r="448" ht="12" customHeight="1" spans="1:9">
      <c r="A448" s="225"/>
      <c r="B448" s="264" t="s">
        <v>1584</v>
      </c>
      <c r="C448" s="239"/>
      <c r="D448" s="239"/>
      <c r="E448" s="205"/>
      <c r="F448" s="206"/>
      <c r="G448" s="208"/>
      <c r="H448" s="208"/>
      <c r="I448" s="268"/>
    </row>
    <row r="449" ht="12" customHeight="1" spans="1:9">
      <c r="A449" s="266"/>
      <c r="B449" s="209"/>
      <c r="C449" s="209"/>
      <c r="D449" s="209"/>
      <c r="E449" s="209"/>
      <c r="F449" s="210"/>
      <c r="G449" s="211"/>
      <c r="H449" s="211"/>
      <c r="I449" s="269"/>
    </row>
    <row r="450" spans="1:9">
      <c r="A450" s="213"/>
      <c r="B450" s="261"/>
      <c r="C450" s="261"/>
      <c r="D450" s="261"/>
      <c r="E450" s="261"/>
      <c r="F450" s="262"/>
      <c r="G450" s="273"/>
      <c r="H450" s="263"/>
      <c r="I450" s="274"/>
    </row>
    <row r="451" spans="1:9">
      <c r="A451" s="204" t="s">
        <v>1448</v>
      </c>
      <c r="B451" s="205"/>
      <c r="C451" s="205"/>
      <c r="D451" s="205"/>
      <c r="E451" s="205"/>
      <c r="F451" s="206"/>
      <c r="G451" s="207"/>
      <c r="H451" s="208"/>
      <c r="I451" s="254"/>
    </row>
    <row r="452" spans="1:9">
      <c r="A452" s="209"/>
      <c r="B452" s="209"/>
      <c r="C452" s="209"/>
      <c r="D452" s="209"/>
      <c r="E452" s="209"/>
      <c r="F452" s="210"/>
      <c r="G452" s="211"/>
      <c r="H452" s="211"/>
      <c r="I452" s="255"/>
    </row>
    <row r="453" spans="1:9">
      <c r="A453" s="212" t="s">
        <v>1</v>
      </c>
      <c r="B453" s="212"/>
      <c r="C453" s="213"/>
      <c r="D453" s="213"/>
      <c r="E453" s="213"/>
      <c r="F453" s="214"/>
      <c r="G453" s="215"/>
      <c r="H453" s="216"/>
      <c r="I453" s="256"/>
    </row>
    <row r="454" spans="1:9">
      <c r="A454" s="217" t="s">
        <v>8</v>
      </c>
      <c r="B454" s="217" t="s">
        <v>2</v>
      </c>
      <c r="C454" s="204"/>
      <c r="D454" s="204"/>
      <c r="E454" s="204" t="s">
        <v>3</v>
      </c>
      <c r="F454" s="218" t="s">
        <v>4</v>
      </c>
      <c r="G454" s="219" t="s">
        <v>276</v>
      </c>
      <c r="H454" s="219" t="s">
        <v>6</v>
      </c>
      <c r="I454" s="257" t="s">
        <v>7</v>
      </c>
    </row>
    <row r="455" spans="1:9">
      <c r="A455" s="220" t="s">
        <v>277</v>
      </c>
      <c r="B455" s="220" t="s">
        <v>9</v>
      </c>
      <c r="C455" s="221"/>
      <c r="D455" s="221"/>
      <c r="E455" s="221"/>
      <c r="F455" s="222"/>
      <c r="G455" s="223" t="s">
        <v>278</v>
      </c>
      <c r="H455" s="224"/>
      <c r="I455" s="258"/>
    </row>
    <row r="456" spans="1:9">
      <c r="A456" s="225"/>
      <c r="B456" s="225"/>
      <c r="C456" s="205"/>
      <c r="D456" s="205"/>
      <c r="E456" s="205"/>
      <c r="F456" s="226"/>
      <c r="G456" s="227"/>
      <c r="H456" s="228"/>
      <c r="I456" s="259" t="str">
        <f t="shared" ref="I456:I554" si="9">IF(OR(AND(G456="Prov",H456="Sum"),(H456="PC Sum")),". . . . . . . . .00",IF(ISERR(G456*H456),"",IF(G456*H456=0,"",ROUND(G456*H456,2))))</f>
        <v/>
      </c>
    </row>
    <row r="457" spans="1:9">
      <c r="A457" s="225"/>
      <c r="B457" s="241"/>
      <c r="C457" s="233" t="s">
        <v>1585</v>
      </c>
      <c r="D457" s="205"/>
      <c r="E457" s="205"/>
      <c r="F457" s="226"/>
      <c r="G457" s="234"/>
      <c r="H457" s="228"/>
      <c r="I457" s="259" t="str">
        <f t="shared" si="9"/>
        <v/>
      </c>
    </row>
    <row r="458" spans="1:9">
      <c r="A458" s="225"/>
      <c r="B458" s="241"/>
      <c r="C458" s="239"/>
      <c r="D458" s="205"/>
      <c r="E458" s="205"/>
      <c r="F458" s="226"/>
      <c r="G458" s="234"/>
      <c r="H458" s="228"/>
      <c r="I458" s="259" t="str">
        <f t="shared" si="9"/>
        <v/>
      </c>
    </row>
    <row r="459" spans="1:9">
      <c r="A459" s="225"/>
      <c r="B459" s="241"/>
      <c r="C459" s="233" t="s">
        <v>1450</v>
      </c>
      <c r="D459" s="205"/>
      <c r="E459" s="205"/>
      <c r="F459" s="226"/>
      <c r="G459" s="234"/>
      <c r="H459" s="228"/>
      <c r="I459" s="259" t="str">
        <f t="shared" si="9"/>
        <v/>
      </c>
    </row>
    <row r="460" spans="1:9">
      <c r="A460" s="225"/>
      <c r="B460" s="241"/>
      <c r="C460" s="233" t="s">
        <v>1451</v>
      </c>
      <c r="D460" s="205"/>
      <c r="E460" s="205"/>
      <c r="F460" s="226"/>
      <c r="G460" s="234"/>
      <c r="H460" s="228"/>
      <c r="I460" s="259" t="str">
        <f t="shared" si="9"/>
        <v/>
      </c>
    </row>
    <row r="461" spans="1:9">
      <c r="A461" s="225"/>
      <c r="B461" s="241"/>
      <c r="C461" s="233" t="s">
        <v>1452</v>
      </c>
      <c r="D461" s="205"/>
      <c r="E461" s="205"/>
      <c r="F461" s="226"/>
      <c r="G461" s="234"/>
      <c r="H461" s="228"/>
      <c r="I461" s="259" t="str">
        <f t="shared" si="9"/>
        <v/>
      </c>
    </row>
    <row r="462" spans="1:9">
      <c r="A462" s="225"/>
      <c r="B462" s="241"/>
      <c r="C462" s="233" t="s">
        <v>1453</v>
      </c>
      <c r="D462" s="205"/>
      <c r="E462" s="205"/>
      <c r="F462" s="226"/>
      <c r="G462" s="234"/>
      <c r="H462" s="228"/>
      <c r="I462" s="259" t="str">
        <f t="shared" si="9"/>
        <v/>
      </c>
    </row>
    <row r="463" spans="1:9">
      <c r="A463" s="225"/>
      <c r="B463" s="241"/>
      <c r="C463" s="233" t="s">
        <v>1454</v>
      </c>
      <c r="D463" s="205"/>
      <c r="E463" s="205"/>
      <c r="F463" s="226"/>
      <c r="G463" s="234"/>
      <c r="H463" s="228"/>
      <c r="I463" s="259" t="str">
        <f t="shared" si="9"/>
        <v/>
      </c>
    </row>
    <row r="464" spans="1:9">
      <c r="A464" s="225"/>
      <c r="B464" s="241"/>
      <c r="C464" s="239"/>
      <c r="D464" s="205"/>
      <c r="E464" s="205"/>
      <c r="F464" s="226"/>
      <c r="G464" s="234"/>
      <c r="H464" s="228"/>
      <c r="I464" s="259" t="str">
        <f t="shared" si="9"/>
        <v/>
      </c>
    </row>
    <row r="465" spans="1:9">
      <c r="A465" s="225"/>
      <c r="B465" s="241"/>
      <c r="C465" s="233" t="s">
        <v>1455</v>
      </c>
      <c r="D465" s="205"/>
      <c r="E465" s="205"/>
      <c r="F465" s="226"/>
      <c r="G465" s="234"/>
      <c r="H465" s="228"/>
      <c r="I465" s="259" t="str">
        <f t="shared" si="9"/>
        <v/>
      </c>
    </row>
    <row r="466" spans="1:9">
      <c r="A466" s="225"/>
      <c r="B466" s="241"/>
      <c r="C466" s="233" t="s">
        <v>1489</v>
      </c>
      <c r="D466" s="205"/>
      <c r="E466" s="205"/>
      <c r="F466" s="226"/>
      <c r="G466" s="234"/>
      <c r="H466" s="228"/>
      <c r="I466" s="259" t="str">
        <f t="shared" si="9"/>
        <v/>
      </c>
    </row>
    <row r="467" spans="1:9">
      <c r="A467" s="225"/>
      <c r="B467" s="241"/>
      <c r="C467" s="233" t="s">
        <v>1457</v>
      </c>
      <c r="D467" s="205"/>
      <c r="E467" s="205"/>
      <c r="F467" s="226"/>
      <c r="G467" s="234"/>
      <c r="H467" s="228"/>
      <c r="I467" s="259" t="str">
        <f t="shared" si="9"/>
        <v/>
      </c>
    </row>
    <row r="468" spans="1:9">
      <c r="A468" s="225"/>
      <c r="B468" s="241"/>
      <c r="C468" s="233" t="s">
        <v>1458</v>
      </c>
      <c r="D468" s="205"/>
      <c r="E468" s="205"/>
      <c r="F468" s="226"/>
      <c r="G468" s="234"/>
      <c r="H468" s="228"/>
      <c r="I468" s="259" t="str">
        <f t="shared" si="9"/>
        <v/>
      </c>
    </row>
    <row r="469" spans="1:9">
      <c r="A469" s="225"/>
      <c r="B469" s="241"/>
      <c r="C469" s="233" t="s">
        <v>1459</v>
      </c>
      <c r="D469" s="205"/>
      <c r="E469" s="205"/>
      <c r="F469" s="226"/>
      <c r="G469" s="234"/>
      <c r="H469" s="228"/>
      <c r="I469" s="259" t="str">
        <f t="shared" si="9"/>
        <v/>
      </c>
    </row>
    <row r="470" spans="1:9">
      <c r="A470" s="225"/>
      <c r="B470" s="241"/>
      <c r="C470" s="233" t="s">
        <v>1460</v>
      </c>
      <c r="D470" s="205"/>
      <c r="E470" s="205"/>
      <c r="F470" s="226"/>
      <c r="G470" s="234"/>
      <c r="H470" s="228"/>
      <c r="I470" s="259" t="str">
        <f t="shared" si="9"/>
        <v/>
      </c>
    </row>
    <row r="471" spans="1:9">
      <c r="A471" s="225"/>
      <c r="B471" s="241"/>
      <c r="C471" s="233" t="s">
        <v>1461</v>
      </c>
      <c r="D471" s="205"/>
      <c r="E471" s="205"/>
      <c r="F471" s="226"/>
      <c r="G471" s="234"/>
      <c r="H471" s="228"/>
      <c r="I471" s="259" t="str">
        <f t="shared" si="9"/>
        <v/>
      </c>
    </row>
    <row r="472" spans="1:9">
      <c r="A472" s="225"/>
      <c r="B472" s="241"/>
      <c r="C472" s="233" t="s">
        <v>1462</v>
      </c>
      <c r="D472" s="205"/>
      <c r="E472" s="205"/>
      <c r="F472" s="226"/>
      <c r="G472" s="234"/>
      <c r="H472" s="228"/>
      <c r="I472" s="259" t="str">
        <f t="shared" si="9"/>
        <v/>
      </c>
    </row>
    <row r="473" spans="1:9">
      <c r="A473" s="225"/>
      <c r="B473" s="241"/>
      <c r="C473" s="233" t="s">
        <v>1463</v>
      </c>
      <c r="D473" s="205"/>
      <c r="E473" s="205"/>
      <c r="F473" s="226"/>
      <c r="G473" s="234"/>
      <c r="H473" s="228"/>
      <c r="I473" s="259" t="str">
        <f t="shared" si="9"/>
        <v/>
      </c>
    </row>
    <row r="474" spans="1:9">
      <c r="A474" s="225"/>
      <c r="B474" s="241"/>
      <c r="C474" s="233" t="s">
        <v>1464</v>
      </c>
      <c r="D474" s="205"/>
      <c r="E474" s="205"/>
      <c r="F474" s="226"/>
      <c r="G474" s="234"/>
      <c r="H474" s="228"/>
      <c r="I474" s="259" t="str">
        <f t="shared" si="9"/>
        <v/>
      </c>
    </row>
    <row r="475" spans="1:9">
      <c r="A475" s="225"/>
      <c r="B475" s="241"/>
      <c r="C475" s="233" t="s">
        <v>1465</v>
      </c>
      <c r="D475" s="205"/>
      <c r="E475" s="205"/>
      <c r="F475" s="226"/>
      <c r="G475" s="234"/>
      <c r="H475" s="228"/>
      <c r="I475" s="259" t="str">
        <f t="shared" si="9"/>
        <v/>
      </c>
    </row>
    <row r="476" spans="1:9">
      <c r="A476" s="225"/>
      <c r="B476" s="241"/>
      <c r="C476" s="233" t="s">
        <v>1466</v>
      </c>
      <c r="D476" s="205"/>
      <c r="E476" s="205"/>
      <c r="F476" s="226"/>
      <c r="G476" s="234"/>
      <c r="H476" s="228"/>
      <c r="I476" s="259" t="str">
        <f t="shared" si="9"/>
        <v/>
      </c>
    </row>
    <row r="477" spans="1:9">
      <c r="A477" s="225"/>
      <c r="B477" s="241"/>
      <c r="C477" s="239"/>
      <c r="D477" s="205"/>
      <c r="E477" s="205"/>
      <c r="F477" s="226"/>
      <c r="G477" s="234"/>
      <c r="H477" s="228"/>
      <c r="I477" s="259" t="str">
        <f t="shared" si="9"/>
        <v/>
      </c>
    </row>
    <row r="478" spans="1:9">
      <c r="A478" s="225"/>
      <c r="B478" s="241"/>
      <c r="C478" s="233" t="s">
        <v>1467</v>
      </c>
      <c r="D478" s="205"/>
      <c r="E478" s="205"/>
      <c r="F478" s="226"/>
      <c r="G478" s="234"/>
      <c r="H478" s="228"/>
      <c r="I478" s="259" t="str">
        <f t="shared" si="9"/>
        <v/>
      </c>
    </row>
    <row r="479" spans="1:9">
      <c r="A479" s="225"/>
      <c r="B479" s="241"/>
      <c r="C479" s="233" t="s">
        <v>1468</v>
      </c>
      <c r="D479" s="205"/>
      <c r="E479" s="205"/>
      <c r="F479" s="226"/>
      <c r="G479" s="234"/>
      <c r="H479" s="228"/>
      <c r="I479" s="259" t="str">
        <f t="shared" si="9"/>
        <v/>
      </c>
    </row>
    <row r="480" spans="1:9">
      <c r="A480" s="225"/>
      <c r="B480" s="241"/>
      <c r="C480" s="233" t="s">
        <v>1469</v>
      </c>
      <c r="D480" s="205"/>
      <c r="E480" s="205"/>
      <c r="F480" s="226"/>
      <c r="G480" s="234"/>
      <c r="H480" s="228"/>
      <c r="I480" s="259" t="str">
        <f t="shared" si="9"/>
        <v/>
      </c>
    </row>
    <row r="481" spans="1:9">
      <c r="A481" s="225"/>
      <c r="B481" s="241"/>
      <c r="C481" s="239"/>
      <c r="D481" s="205"/>
      <c r="E481" s="205"/>
      <c r="F481" s="226"/>
      <c r="G481" s="234"/>
      <c r="H481" s="228"/>
      <c r="I481" s="259" t="str">
        <f t="shared" si="9"/>
        <v/>
      </c>
    </row>
    <row r="482" spans="1:9">
      <c r="A482" s="225"/>
      <c r="B482" s="241"/>
      <c r="C482" s="233" t="s">
        <v>1470</v>
      </c>
      <c r="D482" s="205"/>
      <c r="E482" s="205"/>
      <c r="F482" s="226"/>
      <c r="G482" s="234"/>
      <c r="H482" s="228"/>
      <c r="I482" s="259" t="str">
        <f t="shared" si="9"/>
        <v/>
      </c>
    </row>
    <row r="483" spans="1:9">
      <c r="A483" s="225"/>
      <c r="B483" s="241"/>
      <c r="C483" s="233" t="s">
        <v>1471</v>
      </c>
      <c r="D483" s="205"/>
      <c r="E483" s="205"/>
      <c r="F483" s="226"/>
      <c r="G483" s="234"/>
      <c r="H483" s="228"/>
      <c r="I483" s="259" t="str">
        <f t="shared" si="9"/>
        <v/>
      </c>
    </row>
    <row r="484" spans="1:9">
      <c r="A484" s="225"/>
      <c r="B484" s="241"/>
      <c r="C484" s="233" t="s">
        <v>1472</v>
      </c>
      <c r="D484" s="205"/>
      <c r="E484" s="205"/>
      <c r="F484" s="226"/>
      <c r="G484" s="234"/>
      <c r="H484" s="228"/>
      <c r="I484" s="259" t="str">
        <f t="shared" si="9"/>
        <v/>
      </c>
    </row>
    <row r="485" spans="1:9">
      <c r="A485" s="225"/>
      <c r="B485" s="241"/>
      <c r="C485" s="239"/>
      <c r="D485" s="205"/>
      <c r="E485" s="205"/>
      <c r="F485" s="226"/>
      <c r="G485" s="234"/>
      <c r="H485" s="228"/>
      <c r="I485" s="259" t="str">
        <f t="shared" si="9"/>
        <v/>
      </c>
    </row>
    <row r="486" spans="1:9">
      <c r="A486" s="225"/>
      <c r="B486" s="241"/>
      <c r="C486" s="233" t="s">
        <v>1473</v>
      </c>
      <c r="D486" s="205"/>
      <c r="E486" s="205"/>
      <c r="F486" s="226"/>
      <c r="G486" s="234"/>
      <c r="H486" s="228"/>
      <c r="I486" s="259" t="str">
        <f t="shared" si="9"/>
        <v/>
      </c>
    </row>
    <row r="487" spans="1:9">
      <c r="A487" s="225"/>
      <c r="B487" s="241"/>
      <c r="C487" s="233" t="s">
        <v>1474</v>
      </c>
      <c r="D487" s="205"/>
      <c r="E487" s="205"/>
      <c r="F487" s="226"/>
      <c r="G487" s="234"/>
      <c r="H487" s="228"/>
      <c r="I487" s="259" t="str">
        <f t="shared" si="9"/>
        <v/>
      </c>
    </row>
    <row r="488" spans="1:9">
      <c r="A488" s="225"/>
      <c r="B488" s="241"/>
      <c r="C488" s="233" t="s">
        <v>1475</v>
      </c>
      <c r="D488" s="205"/>
      <c r="E488" s="205"/>
      <c r="F488" s="226"/>
      <c r="G488" s="234"/>
      <c r="H488" s="228"/>
      <c r="I488" s="259" t="str">
        <f t="shared" si="9"/>
        <v/>
      </c>
    </row>
    <row r="489" spans="1:9">
      <c r="A489" s="225"/>
      <c r="B489" s="241"/>
      <c r="C489" s="239"/>
      <c r="D489" s="205"/>
      <c r="E489" s="205"/>
      <c r="F489" s="226"/>
      <c r="G489" s="234"/>
      <c r="H489" s="228"/>
      <c r="I489" s="259" t="str">
        <f t="shared" si="9"/>
        <v/>
      </c>
    </row>
    <row r="490" spans="1:9">
      <c r="A490" s="225"/>
      <c r="B490" s="238">
        <v>500</v>
      </c>
      <c r="C490" s="239" t="s">
        <v>1586</v>
      </c>
      <c r="D490" s="205"/>
      <c r="E490" s="205"/>
      <c r="F490" s="226"/>
      <c r="G490" s="234"/>
      <c r="H490" s="228"/>
      <c r="I490" s="259" t="str">
        <f t="shared" si="9"/>
        <v/>
      </c>
    </row>
    <row r="491" spans="1:9">
      <c r="A491" s="225"/>
      <c r="B491" s="240"/>
      <c r="C491" s="239"/>
      <c r="D491" s="205"/>
      <c r="E491" s="205"/>
      <c r="F491" s="226"/>
      <c r="G491" s="234"/>
      <c r="H491" s="228"/>
      <c r="I491" s="259" t="str">
        <f t="shared" si="9"/>
        <v/>
      </c>
    </row>
    <row r="492" spans="1:9">
      <c r="A492" s="225"/>
      <c r="B492" s="241">
        <f>B490+0.01</f>
        <v>500.01</v>
      </c>
      <c r="C492" s="242" t="s">
        <v>1587</v>
      </c>
      <c r="D492" s="205"/>
      <c r="E492" s="205"/>
      <c r="F492" s="243" t="s">
        <v>292</v>
      </c>
      <c r="G492" s="243">
        <v>450</v>
      </c>
      <c r="H492" s="283"/>
      <c r="I492" s="283"/>
    </row>
    <row r="493" spans="1:9">
      <c r="A493" s="225"/>
      <c r="B493" s="241"/>
      <c r="C493" s="242" t="s">
        <v>1588</v>
      </c>
      <c r="D493" s="205"/>
      <c r="E493" s="205"/>
      <c r="F493" s="243"/>
      <c r="G493" s="243"/>
      <c r="H493" s="244"/>
      <c r="I493" s="290" t="str">
        <f t="shared" si="9"/>
        <v/>
      </c>
    </row>
    <row r="494" spans="1:9">
      <c r="A494" s="225"/>
      <c r="B494" s="241"/>
      <c r="C494" s="242" t="s">
        <v>1589</v>
      </c>
      <c r="D494" s="205"/>
      <c r="E494" s="205"/>
      <c r="F494" s="243"/>
      <c r="G494" s="243"/>
      <c r="H494" s="244"/>
      <c r="I494" s="290" t="str">
        <f t="shared" si="9"/>
        <v/>
      </c>
    </row>
    <row r="495" spans="1:9">
      <c r="A495" s="225"/>
      <c r="B495" s="241"/>
      <c r="C495" s="242" t="s">
        <v>1590</v>
      </c>
      <c r="D495" s="205"/>
      <c r="E495" s="205"/>
      <c r="F495" s="243"/>
      <c r="G495" s="243"/>
      <c r="H495" s="244"/>
      <c r="I495" s="290" t="str">
        <f t="shared" si="9"/>
        <v/>
      </c>
    </row>
    <row r="496" spans="1:9">
      <c r="A496" s="225"/>
      <c r="B496" s="240"/>
      <c r="C496" s="239"/>
      <c r="D496" s="205"/>
      <c r="E496" s="205"/>
      <c r="F496" s="240"/>
      <c r="G496" s="240"/>
      <c r="H496" s="240"/>
      <c r="I496" s="290" t="str">
        <f t="shared" si="9"/>
        <v/>
      </c>
    </row>
    <row r="497" spans="1:9">
      <c r="A497" s="225"/>
      <c r="B497" s="288">
        <f>B490+1</f>
        <v>501</v>
      </c>
      <c r="C497" s="239" t="s">
        <v>1591</v>
      </c>
      <c r="D497" s="205"/>
      <c r="E497" s="205"/>
      <c r="F497" s="243"/>
      <c r="G497" s="243"/>
      <c r="H497" s="244"/>
      <c r="I497" s="290" t="str">
        <f t="shared" si="9"/>
        <v/>
      </c>
    </row>
    <row r="498" spans="1:9">
      <c r="A498" s="225"/>
      <c r="B498" s="240"/>
      <c r="C498" s="239"/>
      <c r="D498" s="205"/>
      <c r="E498" s="205"/>
      <c r="F498" s="240"/>
      <c r="G498" s="240"/>
      <c r="H498" s="240"/>
      <c r="I498" s="290" t="str">
        <f t="shared" si="9"/>
        <v/>
      </c>
    </row>
    <row r="499" spans="1:9">
      <c r="A499" s="225"/>
      <c r="B499" s="241">
        <f>B497+0.01</f>
        <v>501.01</v>
      </c>
      <c r="C499" s="245" t="s">
        <v>1592</v>
      </c>
      <c r="D499" s="205"/>
      <c r="E499" s="205"/>
      <c r="F499" s="243" t="s">
        <v>1197</v>
      </c>
      <c r="G499" s="243">
        <v>4</v>
      </c>
      <c r="H499" s="283"/>
      <c r="I499" s="283"/>
    </row>
    <row r="500" spans="1:9">
      <c r="A500" s="225"/>
      <c r="B500" s="241"/>
      <c r="C500" s="245" t="s">
        <v>1593</v>
      </c>
      <c r="D500" s="205"/>
      <c r="E500" s="205"/>
      <c r="F500" s="243"/>
      <c r="G500" s="243"/>
      <c r="H500" s="244"/>
      <c r="I500" s="290" t="str">
        <f t="shared" si="9"/>
        <v/>
      </c>
    </row>
    <row r="501" spans="1:9">
      <c r="A501" s="225"/>
      <c r="B501" s="240"/>
      <c r="C501" s="239"/>
      <c r="D501" s="205"/>
      <c r="E501" s="205"/>
      <c r="F501" s="240"/>
      <c r="G501" s="240"/>
      <c r="H501" s="240"/>
      <c r="I501" s="290" t="str">
        <f t="shared" si="9"/>
        <v/>
      </c>
    </row>
    <row r="502" spans="1:9">
      <c r="A502" s="225"/>
      <c r="B502" s="288">
        <f>B497+1</f>
        <v>502</v>
      </c>
      <c r="C502" s="239" t="s">
        <v>1594</v>
      </c>
      <c r="D502" s="205"/>
      <c r="E502" s="205"/>
      <c r="F502" s="243"/>
      <c r="G502" s="243"/>
      <c r="H502" s="244"/>
      <c r="I502" s="290" t="str">
        <f t="shared" si="9"/>
        <v/>
      </c>
    </row>
    <row r="503" spans="1:9">
      <c r="A503" s="225"/>
      <c r="B503" s="240"/>
      <c r="C503" s="239"/>
      <c r="D503" s="205"/>
      <c r="E503" s="205"/>
      <c r="F503" s="240"/>
      <c r="G503" s="240"/>
      <c r="H503" s="240"/>
      <c r="I503" s="290" t="str">
        <f t="shared" si="9"/>
        <v/>
      </c>
    </row>
    <row r="504" spans="1:9">
      <c r="A504" s="225"/>
      <c r="B504" s="241">
        <f>B502+0.01</f>
        <v>502.01</v>
      </c>
      <c r="C504" s="242" t="s">
        <v>1595</v>
      </c>
      <c r="D504" s="205"/>
      <c r="E504" s="205"/>
      <c r="F504" s="243" t="s">
        <v>292</v>
      </c>
      <c r="G504" s="243">
        <v>450</v>
      </c>
      <c r="H504" s="283"/>
      <c r="I504" s="283"/>
    </row>
    <row r="505" spans="1:9">
      <c r="A505" s="225"/>
      <c r="B505" s="241"/>
      <c r="C505" s="242" t="s">
        <v>1596</v>
      </c>
      <c r="D505" s="205"/>
      <c r="E505" s="205"/>
      <c r="F505" s="243"/>
      <c r="G505" s="243"/>
      <c r="H505" s="244"/>
      <c r="I505" s="290" t="str">
        <f t="shared" si="9"/>
        <v/>
      </c>
    </row>
    <row r="506" spans="1:9">
      <c r="A506" s="225"/>
      <c r="B506" s="241"/>
      <c r="C506" s="245" t="s">
        <v>1597</v>
      </c>
      <c r="D506" s="205"/>
      <c r="E506" s="205"/>
      <c r="F506" s="243"/>
      <c r="G506" s="243"/>
      <c r="H506" s="244"/>
      <c r="I506" s="290" t="str">
        <f t="shared" si="9"/>
        <v/>
      </c>
    </row>
    <row r="507" spans="1:9">
      <c r="A507" s="225"/>
      <c r="B507" s="241"/>
      <c r="C507" s="239"/>
      <c r="D507" s="205"/>
      <c r="E507" s="205"/>
      <c r="F507" s="243"/>
      <c r="G507" s="243"/>
      <c r="H507" s="244"/>
      <c r="I507" s="290" t="str">
        <f t="shared" si="9"/>
        <v/>
      </c>
    </row>
    <row r="508" spans="1:9">
      <c r="A508" s="225"/>
      <c r="B508" s="241">
        <f>B504+0.01</f>
        <v>502.02</v>
      </c>
      <c r="C508" s="245" t="s">
        <v>1598</v>
      </c>
      <c r="D508" s="205"/>
      <c r="E508" s="205"/>
      <c r="F508" s="243" t="s">
        <v>292</v>
      </c>
      <c r="G508" s="243">
        <v>225</v>
      </c>
      <c r="H508" s="283"/>
      <c r="I508" s="283"/>
    </row>
    <row r="509" spans="1:9">
      <c r="A509" s="225"/>
      <c r="B509" s="241"/>
      <c r="C509" s="240" t="s">
        <v>1599</v>
      </c>
      <c r="D509" s="205"/>
      <c r="E509" s="205"/>
      <c r="F509" s="243"/>
      <c r="G509" s="243"/>
      <c r="H509" s="244"/>
      <c r="I509" s="290" t="str">
        <f t="shared" si="9"/>
        <v/>
      </c>
    </row>
    <row r="510" spans="1:9">
      <c r="A510" s="225"/>
      <c r="B510" s="241"/>
      <c r="C510" s="245"/>
      <c r="D510" s="205"/>
      <c r="E510" s="205"/>
      <c r="F510" s="226"/>
      <c r="G510" s="234"/>
      <c r="H510" s="286"/>
      <c r="I510" s="290" t="str">
        <f t="shared" si="9"/>
        <v/>
      </c>
    </row>
    <row r="511" spans="1:9">
      <c r="A511" s="225"/>
      <c r="B511" s="241">
        <f>B508+0.01</f>
        <v>502.03</v>
      </c>
      <c r="C511" s="242" t="s">
        <v>1600</v>
      </c>
      <c r="D511" s="205"/>
      <c r="E511" s="205"/>
      <c r="F511" s="243" t="s">
        <v>292</v>
      </c>
      <c r="G511" s="243">
        <v>100</v>
      </c>
      <c r="H511" s="283"/>
      <c r="I511" s="283"/>
    </row>
    <row r="512" spans="1:9">
      <c r="A512" s="225"/>
      <c r="B512" s="241"/>
      <c r="C512" s="245" t="s">
        <v>1599</v>
      </c>
      <c r="D512" s="205"/>
      <c r="E512" s="205"/>
      <c r="F512" s="243"/>
      <c r="G512" s="243"/>
      <c r="H512" s="244"/>
      <c r="I512" s="290"/>
    </row>
    <row r="513" spans="1:9">
      <c r="A513" s="225"/>
      <c r="B513" s="240"/>
      <c r="C513" s="245"/>
      <c r="D513" s="205"/>
      <c r="E513" s="205"/>
      <c r="F513" s="240"/>
      <c r="G513" s="240"/>
      <c r="H513" s="240"/>
      <c r="I513" s="290"/>
    </row>
    <row r="514" spans="1:9">
      <c r="A514" s="225"/>
      <c r="B514" s="241">
        <f>B511+0.01</f>
        <v>502.04</v>
      </c>
      <c r="C514" s="242" t="s">
        <v>1601</v>
      </c>
      <c r="D514" s="205"/>
      <c r="E514" s="205"/>
      <c r="F514" s="243" t="s">
        <v>292</v>
      </c>
      <c r="G514" s="243">
        <v>225</v>
      </c>
      <c r="H514" s="283"/>
      <c r="I514" s="283"/>
    </row>
    <row r="515" spans="1:9">
      <c r="A515" s="225"/>
      <c r="B515" s="241"/>
      <c r="C515" s="245" t="s">
        <v>1602</v>
      </c>
      <c r="D515" s="205"/>
      <c r="E515" s="205"/>
      <c r="F515" s="243"/>
      <c r="G515" s="243"/>
      <c r="H515" s="244"/>
      <c r="I515" s="290"/>
    </row>
    <row r="516" spans="1:9">
      <c r="A516" s="225"/>
      <c r="B516" s="240"/>
      <c r="C516" s="245"/>
      <c r="D516" s="205"/>
      <c r="E516" s="205"/>
      <c r="F516" s="240"/>
      <c r="G516" s="240"/>
      <c r="H516" s="240"/>
      <c r="I516" s="290"/>
    </row>
    <row r="517" spans="1:9">
      <c r="A517" s="225"/>
      <c r="B517" s="241">
        <f>B514+0.01</f>
        <v>502.05</v>
      </c>
      <c r="C517" s="242" t="s">
        <v>1603</v>
      </c>
      <c r="D517" s="205"/>
      <c r="E517" s="205"/>
      <c r="F517" s="243" t="s">
        <v>292</v>
      </c>
      <c r="G517" s="243">
        <v>225</v>
      </c>
      <c r="H517" s="283"/>
      <c r="I517" s="283"/>
    </row>
    <row r="518" spans="1:9">
      <c r="A518" s="225"/>
      <c r="B518" s="241"/>
      <c r="C518" s="242" t="s">
        <v>1604</v>
      </c>
      <c r="D518" s="205"/>
      <c r="E518" s="205"/>
      <c r="F518" s="243"/>
      <c r="G518" s="243"/>
      <c r="H518" s="244"/>
      <c r="I518" s="259"/>
    </row>
    <row r="519" spans="1:9">
      <c r="A519" s="225"/>
      <c r="B519" s="240"/>
      <c r="C519" s="245"/>
      <c r="D519" s="205"/>
      <c r="E519" s="205"/>
      <c r="F519" s="240"/>
      <c r="G519" s="240"/>
      <c r="H519" s="240"/>
      <c r="I519" s="259"/>
    </row>
    <row r="520" spans="1:9">
      <c r="A520" s="225"/>
      <c r="B520" s="240"/>
      <c r="C520" s="245"/>
      <c r="D520" s="205"/>
      <c r="E520" s="205"/>
      <c r="F520" s="240"/>
      <c r="G520" s="240"/>
      <c r="H520" s="240"/>
      <c r="I520" s="259"/>
    </row>
    <row r="521" spans="1:9">
      <c r="A521" s="225"/>
      <c r="B521" s="241"/>
      <c r="C521" s="245"/>
      <c r="D521" s="205"/>
      <c r="E521" s="205"/>
      <c r="F521" s="243"/>
      <c r="G521" s="243"/>
      <c r="H521" s="244"/>
      <c r="I521" s="290"/>
    </row>
    <row r="522" spans="1:9">
      <c r="A522" s="260"/>
      <c r="B522" s="261"/>
      <c r="C522" s="261"/>
      <c r="D522" s="261"/>
      <c r="E522" s="261"/>
      <c r="F522" s="262"/>
      <c r="G522" s="263"/>
      <c r="H522" s="263"/>
      <c r="I522" s="267"/>
    </row>
    <row r="523" spans="1:9">
      <c r="A523" s="225"/>
      <c r="B523" s="272" t="s">
        <v>69</v>
      </c>
      <c r="C523" s="239"/>
      <c r="D523" s="239"/>
      <c r="E523" s="205"/>
      <c r="F523" s="206"/>
      <c r="G523" s="208"/>
      <c r="H523" s="208"/>
      <c r="I523" s="268"/>
    </row>
    <row r="524" spans="1:9">
      <c r="A524" s="266"/>
      <c r="B524" s="209"/>
      <c r="C524" s="209"/>
      <c r="D524" s="209"/>
      <c r="E524" s="209"/>
      <c r="F524" s="210"/>
      <c r="G524" s="211"/>
      <c r="H524" s="211"/>
      <c r="I524" s="269"/>
    </row>
    <row r="525" spans="1:9">
      <c r="A525" s="213"/>
      <c r="B525" s="261"/>
      <c r="C525" s="261"/>
      <c r="D525" s="261"/>
      <c r="E525" s="261"/>
      <c r="F525" s="262"/>
      <c r="G525" s="273"/>
      <c r="H525" s="263"/>
      <c r="I525" s="274"/>
    </row>
    <row r="526" spans="1:9">
      <c r="A526" s="204" t="s">
        <v>1448</v>
      </c>
      <c r="B526" s="205"/>
      <c r="C526" s="205"/>
      <c r="D526" s="205"/>
      <c r="E526" s="205"/>
      <c r="F526" s="206"/>
      <c r="G526" s="207"/>
      <c r="H526" s="208"/>
      <c r="I526" s="254"/>
    </row>
    <row r="527" spans="1:9">
      <c r="A527" s="209"/>
      <c r="B527" s="209"/>
      <c r="C527" s="209"/>
      <c r="D527" s="209"/>
      <c r="E527" s="209"/>
      <c r="F527" s="210"/>
      <c r="G527" s="211"/>
      <c r="H527" s="211"/>
      <c r="I527" s="255"/>
    </row>
    <row r="528" spans="1:9">
      <c r="A528" s="212" t="s">
        <v>1</v>
      </c>
      <c r="B528" s="212"/>
      <c r="C528" s="213"/>
      <c r="D528" s="213"/>
      <c r="E528" s="213"/>
      <c r="F528" s="214"/>
      <c r="G528" s="215"/>
      <c r="H528" s="216"/>
      <c r="I528" s="256"/>
    </row>
    <row r="529" spans="1:9">
      <c r="A529" s="217" t="s">
        <v>8</v>
      </c>
      <c r="B529" s="217" t="s">
        <v>2</v>
      </c>
      <c r="C529" s="204"/>
      <c r="D529" s="204"/>
      <c r="E529" s="204" t="s">
        <v>3</v>
      </c>
      <c r="F529" s="218" t="s">
        <v>4</v>
      </c>
      <c r="G529" s="219" t="s">
        <v>276</v>
      </c>
      <c r="H529" s="219" t="s">
        <v>6</v>
      </c>
      <c r="I529" s="257" t="s">
        <v>7</v>
      </c>
    </row>
    <row r="530" spans="1:9">
      <c r="A530" s="220" t="s">
        <v>277</v>
      </c>
      <c r="B530" s="220" t="s">
        <v>9</v>
      </c>
      <c r="C530" s="221"/>
      <c r="D530" s="221"/>
      <c r="E530" s="221"/>
      <c r="F530" s="222"/>
      <c r="G530" s="223" t="s">
        <v>278</v>
      </c>
      <c r="H530" s="224"/>
      <c r="I530" s="258"/>
    </row>
    <row r="531" spans="1:9">
      <c r="A531" s="217"/>
      <c r="B531" s="217"/>
      <c r="C531" s="204"/>
      <c r="D531" s="204"/>
      <c r="E531" s="204"/>
      <c r="F531" s="218"/>
      <c r="G531" s="219"/>
      <c r="H531" s="291"/>
      <c r="I531" s="297"/>
    </row>
    <row r="532" spans="1:9">
      <c r="A532" s="217"/>
      <c r="B532" s="288">
        <f>B502+1</f>
        <v>503</v>
      </c>
      <c r="C532" s="239" t="s">
        <v>1605</v>
      </c>
      <c r="D532" s="205"/>
      <c r="E532" s="205"/>
      <c r="F532" s="218"/>
      <c r="G532" s="219"/>
      <c r="H532" s="291"/>
      <c r="I532" s="297"/>
    </row>
    <row r="533" spans="1:9">
      <c r="A533" s="217"/>
      <c r="B533" s="217"/>
      <c r="C533" s="204"/>
      <c r="D533" s="204"/>
      <c r="E533" s="204"/>
      <c r="F533" s="218"/>
      <c r="G533" s="219"/>
      <c r="H533" s="291"/>
      <c r="I533" s="297"/>
    </row>
    <row r="534" spans="1:9">
      <c r="A534" s="217"/>
      <c r="B534" s="241">
        <f>B532+0.01</f>
        <v>503.01</v>
      </c>
      <c r="C534" s="245" t="s">
        <v>1606</v>
      </c>
      <c r="D534" s="205"/>
      <c r="E534" s="205"/>
      <c r="F534" s="243" t="s">
        <v>1197</v>
      </c>
      <c r="G534" s="243">
        <v>6</v>
      </c>
      <c r="H534" s="283"/>
      <c r="I534" s="283"/>
    </row>
    <row r="535" spans="1:9">
      <c r="A535" s="217"/>
      <c r="B535" s="241"/>
      <c r="C535" s="245" t="s">
        <v>1607</v>
      </c>
      <c r="D535" s="205"/>
      <c r="E535" s="205"/>
      <c r="F535" s="243"/>
      <c r="G535" s="243"/>
      <c r="H535" s="244"/>
      <c r="I535" s="290"/>
    </row>
    <row r="536" spans="1:9">
      <c r="A536" s="217"/>
      <c r="B536" s="241"/>
      <c r="C536" s="245" t="s">
        <v>1608</v>
      </c>
      <c r="D536" s="205"/>
      <c r="E536" s="205"/>
      <c r="F536" s="243"/>
      <c r="G536" s="243"/>
      <c r="H536" s="244"/>
      <c r="I536" s="290"/>
    </row>
    <row r="537" spans="1:9">
      <c r="A537" s="217"/>
      <c r="B537" s="241"/>
      <c r="C537" s="251" t="s">
        <v>1609</v>
      </c>
      <c r="D537" s="252"/>
      <c r="E537" s="253"/>
      <c r="F537" s="243"/>
      <c r="G537" s="243"/>
      <c r="H537" s="244"/>
      <c r="I537" s="290"/>
    </row>
    <row r="538" spans="1:9">
      <c r="A538" s="225"/>
      <c r="B538" s="240"/>
      <c r="C538" s="245"/>
      <c r="D538" s="205"/>
      <c r="E538" s="205"/>
      <c r="F538" s="240"/>
      <c r="G538" s="240"/>
      <c r="H538" s="240"/>
      <c r="I538" s="259"/>
    </row>
    <row r="539" spans="1:9">
      <c r="A539" s="225"/>
      <c r="B539" s="288">
        <f>B532+1</f>
        <v>504</v>
      </c>
      <c r="C539" s="292" t="s">
        <v>1610</v>
      </c>
      <c r="D539" s="205"/>
      <c r="E539" s="205"/>
      <c r="F539" s="243"/>
      <c r="G539" s="243"/>
      <c r="H539" s="244"/>
      <c r="I539" s="290"/>
    </row>
    <row r="540" spans="1:9">
      <c r="A540" s="225"/>
      <c r="B540" s="241"/>
      <c r="C540" s="293" t="s">
        <v>1611</v>
      </c>
      <c r="D540" s="205"/>
      <c r="E540" s="205"/>
      <c r="F540" s="243"/>
      <c r="G540" s="243"/>
      <c r="H540" s="244"/>
      <c r="I540" s="290"/>
    </row>
    <row r="541" spans="1:9">
      <c r="A541" s="225"/>
      <c r="B541" s="241"/>
      <c r="C541" s="293" t="s">
        <v>1612</v>
      </c>
      <c r="D541" s="205"/>
      <c r="E541" s="205"/>
      <c r="F541" s="243"/>
      <c r="G541" s="243"/>
      <c r="H541" s="244"/>
      <c r="I541" s="290"/>
    </row>
    <row r="542" spans="1:9">
      <c r="A542" s="225"/>
      <c r="B542" s="241"/>
      <c r="C542" s="293" t="s">
        <v>1613</v>
      </c>
      <c r="D542" s="205"/>
      <c r="E542" s="205"/>
      <c r="F542" s="243"/>
      <c r="G542" s="243"/>
      <c r="H542" s="244"/>
      <c r="I542" s="290"/>
    </row>
    <row r="543" spans="1:9">
      <c r="A543" s="225"/>
      <c r="B543" s="241"/>
      <c r="C543" s="293" t="s">
        <v>1614</v>
      </c>
      <c r="D543" s="205"/>
      <c r="E543" s="205"/>
      <c r="F543" s="243"/>
      <c r="G543" s="243"/>
      <c r="H543" s="244"/>
      <c r="I543" s="290"/>
    </row>
    <row r="544" spans="1:9">
      <c r="A544" s="225"/>
      <c r="B544" s="241"/>
      <c r="C544" s="245"/>
      <c r="D544" s="205"/>
      <c r="E544" s="205"/>
      <c r="F544" s="243"/>
      <c r="G544" s="243"/>
      <c r="H544" s="244"/>
      <c r="I544" s="290"/>
    </row>
    <row r="545" spans="1:9">
      <c r="A545" s="225"/>
      <c r="B545" s="241">
        <f>B539+0.01</f>
        <v>504.01</v>
      </c>
      <c r="C545" s="294" t="s">
        <v>1615</v>
      </c>
      <c r="D545" s="205"/>
      <c r="E545" s="205"/>
      <c r="F545" s="295" t="s">
        <v>292</v>
      </c>
      <c r="G545" s="243">
        <v>150</v>
      </c>
      <c r="H545" s="283"/>
      <c r="I545" s="283"/>
    </row>
    <row r="546" spans="1:9">
      <c r="A546" s="225"/>
      <c r="B546" s="241"/>
      <c r="C546" s="245"/>
      <c r="D546" s="205"/>
      <c r="E546" s="205"/>
      <c r="F546" s="295"/>
      <c r="G546" s="243"/>
      <c r="H546" s="244"/>
      <c r="I546" s="290"/>
    </row>
    <row r="547" spans="1:9">
      <c r="A547" s="225"/>
      <c r="B547" s="241">
        <f>B545+0.01</f>
        <v>504.02</v>
      </c>
      <c r="C547" s="296" t="s">
        <v>1616</v>
      </c>
      <c r="D547" s="205"/>
      <c r="E547" s="205"/>
      <c r="F547" s="295" t="s">
        <v>1197</v>
      </c>
      <c r="G547" s="243">
        <v>20</v>
      </c>
      <c r="H547" s="283"/>
      <c r="I547" s="283"/>
    </row>
    <row r="548" spans="1:9">
      <c r="A548" s="225"/>
      <c r="B548" s="241"/>
      <c r="C548" s="245"/>
      <c r="D548" s="205"/>
      <c r="E548" s="205"/>
      <c r="F548" s="295"/>
      <c r="G548" s="243"/>
      <c r="H548" s="244"/>
      <c r="I548" s="290"/>
    </row>
    <row r="549" spans="1:9">
      <c r="A549" s="225"/>
      <c r="B549" s="241">
        <f>B547+0.01</f>
        <v>504.03</v>
      </c>
      <c r="C549" s="296" t="s">
        <v>1617</v>
      </c>
      <c r="D549" s="205"/>
      <c r="E549" s="205"/>
      <c r="F549" s="295" t="s">
        <v>1618</v>
      </c>
      <c r="G549" s="243">
        <v>10</v>
      </c>
      <c r="H549" s="283"/>
      <c r="I549" s="283"/>
    </row>
    <row r="550" spans="1:9">
      <c r="A550" s="225"/>
      <c r="B550" s="241"/>
      <c r="C550" s="245"/>
      <c r="D550" s="205"/>
      <c r="E550" s="205"/>
      <c r="F550" s="243"/>
      <c r="G550" s="243"/>
      <c r="H550" s="244"/>
      <c r="I550" s="259"/>
    </row>
    <row r="551" spans="1:9">
      <c r="A551" s="225"/>
      <c r="B551" s="288">
        <f>B539+1</f>
        <v>505</v>
      </c>
      <c r="C551" s="239" t="s">
        <v>1619</v>
      </c>
      <c r="D551" s="205"/>
      <c r="E551" s="205"/>
      <c r="F551" s="240"/>
      <c r="G551" s="240"/>
      <c r="H551" s="240"/>
      <c r="I551" s="259" t="str">
        <f t="shared" si="9"/>
        <v/>
      </c>
    </row>
    <row r="552" spans="1:9">
      <c r="A552" s="225"/>
      <c r="B552" s="240"/>
      <c r="C552" s="239" t="s">
        <v>1620</v>
      </c>
      <c r="D552" s="205"/>
      <c r="E552" s="205"/>
      <c r="F552" s="240"/>
      <c r="G552" s="240"/>
      <c r="H552" s="240"/>
      <c r="I552" s="259" t="str">
        <f t="shared" si="9"/>
        <v/>
      </c>
    </row>
    <row r="553" spans="1:9">
      <c r="A553" s="225"/>
      <c r="B553" s="240"/>
      <c r="C553" s="239" t="s">
        <v>1621</v>
      </c>
      <c r="D553" s="205"/>
      <c r="E553" s="205"/>
      <c r="F553" s="240"/>
      <c r="G553" s="240"/>
      <c r="H553" s="240"/>
      <c r="I553" s="259" t="str">
        <f t="shared" si="9"/>
        <v/>
      </c>
    </row>
    <row r="554" spans="1:9">
      <c r="A554" s="225"/>
      <c r="B554" s="240"/>
      <c r="C554" s="239" t="s">
        <v>1622</v>
      </c>
      <c r="D554" s="205"/>
      <c r="E554" s="205"/>
      <c r="F554" s="240"/>
      <c r="G554" s="240"/>
      <c r="H554" s="240"/>
      <c r="I554" s="259" t="str">
        <f t="shared" si="9"/>
        <v/>
      </c>
    </row>
    <row r="555" spans="1:9">
      <c r="A555" s="225"/>
      <c r="B555" s="240"/>
      <c r="C555" s="239" t="s">
        <v>1623</v>
      </c>
      <c r="D555" s="205"/>
      <c r="E555" s="205"/>
      <c r="F555" s="240"/>
      <c r="G555" s="240"/>
      <c r="H555" s="240"/>
      <c r="I555" s="259"/>
    </row>
    <row r="556" spans="1:9">
      <c r="A556" s="225"/>
      <c r="B556" s="240"/>
      <c r="C556" s="239" t="s">
        <v>1624</v>
      </c>
      <c r="D556" s="205"/>
      <c r="E556" s="205"/>
      <c r="F556" s="240"/>
      <c r="G556" s="240"/>
      <c r="H556" s="240"/>
      <c r="I556" s="259" t="str">
        <f t="shared" ref="I556:I575" si="10">IF(OR(AND(G556="Prov",H556="Sum"),(H556="PC Sum")),". . . . . . . . .00",IF(ISERR(G556*H556),"",IF(G556*H556=0,"",ROUND(G556*H556,2))))</f>
        <v/>
      </c>
    </row>
    <row r="557" spans="1:9">
      <c r="A557" s="225"/>
      <c r="B557" s="240"/>
      <c r="C557" s="239" t="s">
        <v>1625</v>
      </c>
      <c r="D557" s="205"/>
      <c r="E557" s="205"/>
      <c r="F557" s="240"/>
      <c r="G557" s="240"/>
      <c r="H557" s="240"/>
      <c r="I557" s="259" t="str">
        <f t="shared" si="10"/>
        <v/>
      </c>
    </row>
    <row r="558" spans="1:9">
      <c r="A558" s="225"/>
      <c r="B558" s="240"/>
      <c r="C558" s="239" t="s">
        <v>1626</v>
      </c>
      <c r="D558" s="205"/>
      <c r="E558" s="205"/>
      <c r="F558" s="240"/>
      <c r="G558" s="240"/>
      <c r="H558" s="240"/>
      <c r="I558" s="259" t="str">
        <f t="shared" si="10"/>
        <v/>
      </c>
    </row>
    <row r="559" spans="1:9">
      <c r="A559" s="225"/>
      <c r="B559" s="240"/>
      <c r="C559" s="239" t="s">
        <v>1627</v>
      </c>
      <c r="D559" s="205"/>
      <c r="E559" s="205"/>
      <c r="F559" s="240"/>
      <c r="G559" s="240"/>
      <c r="H559" s="240"/>
      <c r="I559" s="259" t="str">
        <f t="shared" si="10"/>
        <v/>
      </c>
    </row>
    <row r="560" spans="1:9">
      <c r="A560" s="225"/>
      <c r="B560" s="240"/>
      <c r="C560" s="239"/>
      <c r="D560" s="205"/>
      <c r="E560" s="205"/>
      <c r="F560" s="240"/>
      <c r="G560" s="240"/>
      <c r="H560" s="240"/>
      <c r="I560" s="259" t="str">
        <f t="shared" si="10"/>
        <v/>
      </c>
    </row>
    <row r="561" spans="1:9">
      <c r="A561" s="225"/>
      <c r="B561" s="241">
        <f>B551+0.01</f>
        <v>505.01</v>
      </c>
      <c r="C561" s="245" t="s">
        <v>1628</v>
      </c>
      <c r="D561" s="205"/>
      <c r="E561" s="205"/>
      <c r="F561" s="243" t="s">
        <v>292</v>
      </c>
      <c r="G561" s="243">
        <v>150</v>
      </c>
      <c r="H561" s="283"/>
      <c r="I561" s="283"/>
    </row>
    <row r="562" spans="1:9">
      <c r="A562" s="225"/>
      <c r="B562" s="240"/>
      <c r="C562" s="245" t="s">
        <v>1629</v>
      </c>
      <c r="D562" s="205"/>
      <c r="E562" s="205"/>
      <c r="F562" s="240"/>
      <c r="G562" s="240"/>
      <c r="H562" s="240"/>
      <c r="I562" s="290" t="str">
        <f t="shared" si="10"/>
        <v/>
      </c>
    </row>
    <row r="563" spans="1:9">
      <c r="A563" s="225"/>
      <c r="B563" s="238"/>
      <c r="C563" s="205"/>
      <c r="D563" s="205"/>
      <c r="E563" s="205"/>
      <c r="F563" s="240"/>
      <c r="G563" s="240"/>
      <c r="H563" s="240"/>
      <c r="I563" s="290" t="str">
        <f t="shared" si="10"/>
        <v/>
      </c>
    </row>
    <row r="564" spans="1:9">
      <c r="A564" s="225"/>
      <c r="B564" s="288">
        <f>B551+1</f>
        <v>506</v>
      </c>
      <c r="C564" s="239" t="s">
        <v>1630</v>
      </c>
      <c r="D564" s="205"/>
      <c r="E564" s="205"/>
      <c r="F564" s="240"/>
      <c r="G564" s="240"/>
      <c r="H564" s="240"/>
      <c r="I564" s="290" t="str">
        <f t="shared" si="10"/>
        <v/>
      </c>
    </row>
    <row r="565" spans="1:9">
      <c r="A565" s="225"/>
      <c r="B565" s="240"/>
      <c r="C565" s="239" t="s">
        <v>1620</v>
      </c>
      <c r="D565" s="205"/>
      <c r="E565" s="205"/>
      <c r="F565" s="240"/>
      <c r="G565" s="240"/>
      <c r="H565" s="240"/>
      <c r="I565" s="290" t="str">
        <f t="shared" si="10"/>
        <v/>
      </c>
    </row>
    <row r="566" spans="1:9">
      <c r="A566" s="225"/>
      <c r="B566" s="240"/>
      <c r="C566" s="239" t="s">
        <v>1631</v>
      </c>
      <c r="D566" s="205"/>
      <c r="E566" s="205"/>
      <c r="F566" s="240"/>
      <c r="G566" s="240"/>
      <c r="H566" s="240"/>
      <c r="I566" s="290" t="str">
        <f t="shared" si="10"/>
        <v/>
      </c>
    </row>
    <row r="567" spans="1:9">
      <c r="A567" s="225"/>
      <c r="B567" s="240"/>
      <c r="C567" s="239" t="s">
        <v>1622</v>
      </c>
      <c r="D567" s="205"/>
      <c r="E567" s="205"/>
      <c r="F567" s="240"/>
      <c r="G567" s="240"/>
      <c r="H567" s="240"/>
      <c r="I567" s="290" t="str">
        <f t="shared" si="10"/>
        <v/>
      </c>
    </row>
    <row r="568" spans="1:9">
      <c r="A568" s="225"/>
      <c r="B568" s="240"/>
      <c r="C568" s="239" t="s">
        <v>1623</v>
      </c>
      <c r="D568" s="205"/>
      <c r="E568" s="205"/>
      <c r="F568" s="240"/>
      <c r="G568" s="240"/>
      <c r="H568" s="240"/>
      <c r="I568" s="290" t="str">
        <f t="shared" si="10"/>
        <v/>
      </c>
    </row>
    <row r="569" spans="1:9">
      <c r="A569" s="225"/>
      <c r="B569" s="240"/>
      <c r="C569" s="239" t="s">
        <v>1624</v>
      </c>
      <c r="D569" s="205"/>
      <c r="E569" s="205"/>
      <c r="F569" s="240"/>
      <c r="G569" s="240"/>
      <c r="H569" s="240"/>
      <c r="I569" s="290" t="str">
        <f t="shared" si="10"/>
        <v/>
      </c>
    </row>
    <row r="570" spans="1:9">
      <c r="A570" s="225"/>
      <c r="B570" s="240"/>
      <c r="C570" s="239" t="s">
        <v>1625</v>
      </c>
      <c r="D570" s="205"/>
      <c r="E570" s="205"/>
      <c r="F570" s="240"/>
      <c r="G570" s="240"/>
      <c r="H570" s="240"/>
      <c r="I570" s="290" t="str">
        <f t="shared" si="10"/>
        <v/>
      </c>
    </row>
    <row r="571" spans="1:9">
      <c r="A571" s="225"/>
      <c r="B571" s="240"/>
      <c r="C571" s="239" t="s">
        <v>1626</v>
      </c>
      <c r="D571" s="205"/>
      <c r="E571" s="205"/>
      <c r="F571" s="240"/>
      <c r="G571" s="240"/>
      <c r="H571" s="240"/>
      <c r="I571" s="290" t="str">
        <f t="shared" si="10"/>
        <v/>
      </c>
    </row>
    <row r="572" spans="1:9">
      <c r="A572" s="225"/>
      <c r="B572" s="240"/>
      <c r="C572" s="239" t="s">
        <v>1627</v>
      </c>
      <c r="D572" s="205"/>
      <c r="E572" s="205"/>
      <c r="F572" s="240"/>
      <c r="G572" s="240"/>
      <c r="H572" s="240"/>
      <c r="I572" s="290" t="str">
        <f t="shared" si="10"/>
        <v/>
      </c>
    </row>
    <row r="573" spans="1:9">
      <c r="A573" s="225"/>
      <c r="B573" s="240"/>
      <c r="C573" s="205"/>
      <c r="D573" s="205"/>
      <c r="E573" s="205"/>
      <c r="F573" s="240"/>
      <c r="G573" s="240"/>
      <c r="H573" s="240"/>
      <c r="I573" s="290" t="str">
        <f t="shared" si="10"/>
        <v/>
      </c>
    </row>
    <row r="574" spans="1:9">
      <c r="A574" s="225"/>
      <c r="B574" s="241">
        <f>B564+0.01</f>
        <v>506.01</v>
      </c>
      <c r="C574" s="245" t="s">
        <v>1632</v>
      </c>
      <c r="D574" s="205"/>
      <c r="E574" s="205"/>
      <c r="F574" s="243" t="s">
        <v>292</v>
      </c>
      <c r="G574" s="243">
        <v>300</v>
      </c>
      <c r="H574" s="283"/>
      <c r="I574" s="283"/>
    </row>
    <row r="575" spans="1:9">
      <c r="A575" s="225"/>
      <c r="B575" s="241"/>
      <c r="C575" s="245"/>
      <c r="D575" s="205"/>
      <c r="E575" s="205"/>
      <c r="F575" s="243"/>
      <c r="G575" s="243"/>
      <c r="H575" s="244"/>
      <c r="I575" s="290" t="str">
        <f t="shared" si="10"/>
        <v/>
      </c>
    </row>
    <row r="576" spans="1:9">
      <c r="A576" s="225"/>
      <c r="B576" s="241">
        <f>B574+0.01</f>
        <v>506.02</v>
      </c>
      <c r="C576" s="245" t="s">
        <v>1633</v>
      </c>
      <c r="D576" s="205"/>
      <c r="E576" s="205"/>
      <c r="F576" s="243" t="s">
        <v>1197</v>
      </c>
      <c r="G576" s="243">
        <v>4</v>
      </c>
      <c r="H576" s="283"/>
      <c r="I576" s="283"/>
    </row>
    <row r="577" spans="1:9">
      <c r="A577" s="225"/>
      <c r="B577" s="298"/>
      <c r="C577" s="245"/>
      <c r="D577" s="205"/>
      <c r="E577" s="205"/>
      <c r="F577" s="226"/>
      <c r="G577" s="234"/>
      <c r="H577" s="228"/>
      <c r="I577" s="259"/>
    </row>
    <row r="578" spans="1:9">
      <c r="A578" s="225"/>
      <c r="B578" s="288">
        <f>B564+1</f>
        <v>507</v>
      </c>
      <c r="C578" s="239" t="s">
        <v>1634</v>
      </c>
      <c r="D578" s="205"/>
      <c r="E578" s="205"/>
      <c r="F578" s="226"/>
      <c r="G578" s="234"/>
      <c r="H578" s="228"/>
      <c r="I578" s="259"/>
    </row>
    <row r="579" spans="1:9">
      <c r="A579" s="225"/>
      <c r="B579" s="240"/>
      <c r="C579" s="239" t="s">
        <v>1620</v>
      </c>
      <c r="D579" s="205"/>
      <c r="E579" s="205"/>
      <c r="F579" s="226"/>
      <c r="G579" s="234"/>
      <c r="H579" s="228"/>
      <c r="I579" s="259"/>
    </row>
    <row r="580" spans="1:9">
      <c r="A580" s="225"/>
      <c r="B580" s="240"/>
      <c r="C580" s="239" t="s">
        <v>1635</v>
      </c>
      <c r="D580" s="205"/>
      <c r="E580" s="205"/>
      <c r="F580" s="226"/>
      <c r="G580" s="234"/>
      <c r="H580" s="228"/>
      <c r="I580" s="259"/>
    </row>
    <row r="581" spans="1:9">
      <c r="A581" s="225"/>
      <c r="B581" s="240"/>
      <c r="C581" s="239" t="s">
        <v>1623</v>
      </c>
      <c r="D581" s="205"/>
      <c r="E581" s="205"/>
      <c r="F581" s="226"/>
      <c r="G581" s="234"/>
      <c r="H581" s="228"/>
      <c r="I581" s="259"/>
    </row>
    <row r="582" spans="1:9">
      <c r="A582" s="225"/>
      <c r="B582" s="240"/>
      <c r="C582" s="239" t="s">
        <v>1636</v>
      </c>
      <c r="D582" s="205"/>
      <c r="E582" s="205"/>
      <c r="F582" s="226"/>
      <c r="G582" s="234"/>
      <c r="H582" s="228"/>
      <c r="I582" s="259"/>
    </row>
    <row r="583" spans="1:9">
      <c r="A583" s="225"/>
      <c r="B583" s="240"/>
      <c r="C583" s="239" t="s">
        <v>1625</v>
      </c>
      <c r="D583" s="205"/>
      <c r="E583" s="205"/>
      <c r="F583" s="226"/>
      <c r="G583" s="234"/>
      <c r="H583" s="228"/>
      <c r="I583" s="259"/>
    </row>
    <row r="584" spans="1:9">
      <c r="A584" s="225"/>
      <c r="B584" s="240"/>
      <c r="C584" s="239" t="s">
        <v>1626</v>
      </c>
      <c r="D584" s="205"/>
      <c r="E584" s="205"/>
      <c r="F584" s="226"/>
      <c r="G584" s="234"/>
      <c r="H584" s="228"/>
      <c r="I584" s="259"/>
    </row>
    <row r="585" spans="1:9">
      <c r="A585" s="225"/>
      <c r="B585" s="240"/>
      <c r="C585" s="239" t="s">
        <v>1627</v>
      </c>
      <c r="D585" s="205"/>
      <c r="E585" s="205"/>
      <c r="F585" s="226"/>
      <c r="G585" s="234"/>
      <c r="H585" s="228"/>
      <c r="I585" s="259"/>
    </row>
    <row r="586" spans="1:9">
      <c r="A586" s="225"/>
      <c r="B586" s="240"/>
      <c r="C586" s="245"/>
      <c r="D586" s="205"/>
      <c r="E586" s="205"/>
      <c r="F586" s="226"/>
      <c r="G586" s="234"/>
      <c r="H586" s="228"/>
      <c r="I586" s="259"/>
    </row>
    <row r="587" spans="1:9">
      <c r="A587" s="225"/>
      <c r="B587" s="241">
        <f>B578+0.01</f>
        <v>507.01</v>
      </c>
      <c r="C587" s="245" t="s">
        <v>1637</v>
      </c>
      <c r="D587" s="205"/>
      <c r="E587" s="205"/>
      <c r="F587" s="243" t="s">
        <v>292</v>
      </c>
      <c r="G587" s="243">
        <v>300</v>
      </c>
      <c r="H587" s="283"/>
      <c r="I587" s="283"/>
    </row>
    <row r="588" spans="1:9">
      <c r="A588" s="225"/>
      <c r="B588" s="241"/>
      <c r="C588" s="245"/>
      <c r="D588" s="205"/>
      <c r="E588" s="205"/>
      <c r="F588" s="243"/>
      <c r="G588" s="243"/>
      <c r="H588" s="244"/>
      <c r="I588" s="290"/>
    </row>
    <row r="589" spans="1:9">
      <c r="A589" s="225"/>
      <c r="B589" s="241">
        <f>B587+0.01</f>
        <v>507.02</v>
      </c>
      <c r="C589" s="245" t="s">
        <v>1638</v>
      </c>
      <c r="D589" s="205"/>
      <c r="E589" s="205"/>
      <c r="F589" s="243" t="s">
        <v>1197</v>
      </c>
      <c r="G589" s="243">
        <v>12</v>
      </c>
      <c r="H589" s="283"/>
      <c r="I589" s="283"/>
    </row>
    <row r="590" spans="1:9">
      <c r="A590" s="225"/>
      <c r="B590" s="241"/>
      <c r="C590" s="245"/>
      <c r="D590" s="205"/>
      <c r="E590" s="205"/>
      <c r="F590" s="243"/>
      <c r="G590" s="243"/>
      <c r="H590" s="244"/>
      <c r="I590" s="290"/>
    </row>
    <row r="591" spans="1:9">
      <c r="A591" s="225"/>
      <c r="B591" s="288">
        <f>B578+1</f>
        <v>508</v>
      </c>
      <c r="C591" s="239" t="s">
        <v>1639</v>
      </c>
      <c r="D591" s="205"/>
      <c r="E591" s="205"/>
      <c r="F591" s="240"/>
      <c r="G591" s="240"/>
      <c r="H591" s="240"/>
      <c r="I591" s="290"/>
    </row>
    <row r="592" spans="1:9">
      <c r="A592" s="225"/>
      <c r="B592" s="240"/>
      <c r="C592" s="245"/>
      <c r="D592" s="205"/>
      <c r="E592" s="205"/>
      <c r="F592" s="240"/>
      <c r="G592" s="240"/>
      <c r="H592" s="240"/>
      <c r="I592" s="290"/>
    </row>
    <row r="593" spans="1:9">
      <c r="A593" s="225"/>
      <c r="B593" s="241">
        <f>B591+0.01</f>
        <v>508.01</v>
      </c>
      <c r="C593" s="245" t="s">
        <v>1640</v>
      </c>
      <c r="D593" s="205"/>
      <c r="E593" s="205"/>
      <c r="F593" s="243" t="s">
        <v>292</v>
      </c>
      <c r="G593" s="243">
        <v>250</v>
      </c>
      <c r="H593" s="283"/>
      <c r="I593" s="283"/>
    </row>
    <row r="594" spans="1:9">
      <c r="A594" s="225"/>
      <c r="B594" s="240"/>
      <c r="C594" s="245"/>
      <c r="D594" s="205"/>
      <c r="E594" s="205"/>
      <c r="F594" s="240"/>
      <c r="G594" s="240"/>
      <c r="H594" s="240"/>
      <c r="I594" s="290"/>
    </row>
    <row r="595" spans="1:9">
      <c r="A595" s="225"/>
      <c r="B595" s="241"/>
      <c r="C595" s="245"/>
      <c r="D595" s="205"/>
      <c r="E595" s="205"/>
      <c r="F595" s="243"/>
      <c r="G595" s="243"/>
      <c r="H595" s="240"/>
      <c r="I595" s="290"/>
    </row>
    <row r="596" spans="1:9">
      <c r="A596" s="225"/>
      <c r="B596" s="240"/>
      <c r="C596" s="245"/>
      <c r="D596" s="205"/>
      <c r="E596" s="205"/>
      <c r="F596" s="240"/>
      <c r="G596" s="240"/>
      <c r="H596" s="240"/>
      <c r="I596" s="290"/>
    </row>
    <row r="597" spans="1:9">
      <c r="A597" s="260"/>
      <c r="B597" s="261"/>
      <c r="C597" s="261"/>
      <c r="D597" s="261"/>
      <c r="E597" s="261"/>
      <c r="F597" s="262"/>
      <c r="G597" s="263"/>
      <c r="H597" s="263"/>
      <c r="I597" s="267"/>
    </row>
    <row r="598" spans="1:9">
      <c r="A598" s="225"/>
      <c r="B598" s="272" t="s">
        <v>69</v>
      </c>
      <c r="C598" s="239"/>
      <c r="D598" s="239"/>
      <c r="E598" s="205"/>
      <c r="F598" s="206"/>
      <c r="G598" s="208"/>
      <c r="H598" s="208"/>
      <c r="I598" s="268"/>
    </row>
    <row r="599" spans="1:9">
      <c r="A599" s="266"/>
      <c r="B599" s="209"/>
      <c r="C599" s="209"/>
      <c r="D599" s="209"/>
      <c r="E599" s="209"/>
      <c r="F599" s="210"/>
      <c r="G599" s="211"/>
      <c r="H599" s="211"/>
      <c r="I599" s="269"/>
    </row>
    <row r="600" spans="1:9">
      <c r="A600" s="213"/>
      <c r="B600" s="261"/>
      <c r="C600" s="261"/>
      <c r="D600" s="261"/>
      <c r="E600" s="261"/>
      <c r="F600" s="262"/>
      <c r="G600" s="273"/>
      <c r="H600" s="263"/>
      <c r="I600" s="274"/>
    </row>
    <row r="601" spans="1:9">
      <c r="A601" s="204" t="s">
        <v>1448</v>
      </c>
      <c r="B601" s="205"/>
      <c r="C601" s="205"/>
      <c r="D601" s="205"/>
      <c r="E601" s="205"/>
      <c r="F601" s="206"/>
      <c r="G601" s="207"/>
      <c r="H601" s="208"/>
      <c r="I601" s="254"/>
    </row>
    <row r="602" spans="1:9">
      <c r="A602" s="209"/>
      <c r="B602" s="209"/>
      <c r="C602" s="209"/>
      <c r="D602" s="209"/>
      <c r="E602" s="209"/>
      <c r="F602" s="210"/>
      <c r="G602" s="211"/>
      <c r="H602" s="211"/>
      <c r="I602" s="255"/>
    </row>
    <row r="603" spans="1:9">
      <c r="A603" s="212" t="s">
        <v>1</v>
      </c>
      <c r="B603" s="212"/>
      <c r="C603" s="213"/>
      <c r="D603" s="213"/>
      <c r="E603" s="213"/>
      <c r="F603" s="214"/>
      <c r="G603" s="215"/>
      <c r="H603" s="216"/>
      <c r="I603" s="256"/>
    </row>
    <row r="604" spans="1:9">
      <c r="A604" s="217" t="s">
        <v>8</v>
      </c>
      <c r="B604" s="217" t="s">
        <v>2</v>
      </c>
      <c r="C604" s="204"/>
      <c r="D604" s="204"/>
      <c r="E604" s="204" t="s">
        <v>3</v>
      </c>
      <c r="F604" s="218" t="s">
        <v>4</v>
      </c>
      <c r="G604" s="219" t="s">
        <v>276</v>
      </c>
      <c r="H604" s="219" t="s">
        <v>6</v>
      </c>
      <c r="I604" s="257" t="s">
        <v>7</v>
      </c>
    </row>
    <row r="605" spans="1:9">
      <c r="A605" s="220" t="s">
        <v>277</v>
      </c>
      <c r="B605" s="220" t="s">
        <v>9</v>
      </c>
      <c r="C605" s="221"/>
      <c r="D605" s="221"/>
      <c r="E605" s="221"/>
      <c r="F605" s="222"/>
      <c r="G605" s="223" t="s">
        <v>278</v>
      </c>
      <c r="H605" s="224"/>
      <c r="I605" s="258"/>
    </row>
    <row r="606" spans="1:9">
      <c r="A606" s="217"/>
      <c r="B606" s="217"/>
      <c r="C606" s="204"/>
      <c r="D606" s="204"/>
      <c r="E606" s="204"/>
      <c r="F606" s="218"/>
      <c r="G606" s="219"/>
      <c r="H606" s="291"/>
      <c r="I606" s="297"/>
    </row>
    <row r="607" spans="1:9">
      <c r="A607" s="225"/>
      <c r="B607" s="241">
        <f>B593+0.01</f>
        <v>508.02</v>
      </c>
      <c r="C607" s="245" t="s">
        <v>1641</v>
      </c>
      <c r="D607" s="205"/>
      <c r="E607" s="205"/>
      <c r="F607" s="243" t="s">
        <v>292</v>
      </c>
      <c r="G607" s="243">
        <v>250</v>
      </c>
      <c r="H607" s="283"/>
      <c r="I607" s="283"/>
    </row>
    <row r="608" spans="1:9">
      <c r="A608" s="225"/>
      <c r="B608" s="240"/>
      <c r="C608" s="245"/>
      <c r="D608" s="205"/>
      <c r="E608" s="205"/>
      <c r="F608" s="240"/>
      <c r="G608" s="240"/>
      <c r="H608" s="240"/>
      <c r="I608" s="290"/>
    </row>
    <row r="609" spans="1:9">
      <c r="A609" s="225"/>
      <c r="B609" s="241">
        <f>B607+0.01</f>
        <v>508.03</v>
      </c>
      <c r="C609" s="245" t="s">
        <v>1642</v>
      </c>
      <c r="D609" s="205"/>
      <c r="E609" s="205"/>
      <c r="F609" s="243" t="s">
        <v>292</v>
      </c>
      <c r="G609" s="243">
        <v>500</v>
      </c>
      <c r="H609" s="283"/>
      <c r="I609" s="283"/>
    </row>
    <row r="610" spans="1:9">
      <c r="A610" s="225"/>
      <c r="B610" s="240"/>
      <c r="C610" s="245"/>
      <c r="D610" s="205"/>
      <c r="E610" s="205"/>
      <c r="F610" s="240"/>
      <c r="G610" s="240"/>
      <c r="H610" s="240"/>
      <c r="I610" s="290"/>
    </row>
    <row r="611" spans="1:9">
      <c r="A611" s="225"/>
      <c r="B611" s="241">
        <f>B609+0.01</f>
        <v>508.04</v>
      </c>
      <c r="C611" s="245" t="s">
        <v>1643</v>
      </c>
      <c r="D611" s="205"/>
      <c r="E611" s="205"/>
      <c r="F611" s="243" t="s">
        <v>292</v>
      </c>
      <c r="G611" s="243">
        <v>300</v>
      </c>
      <c r="H611" s="283"/>
      <c r="I611" s="283"/>
    </row>
    <row r="612" spans="1:9">
      <c r="A612" s="225"/>
      <c r="B612" s="240"/>
      <c r="C612" s="245"/>
      <c r="D612" s="205"/>
      <c r="E612" s="205"/>
      <c r="F612" s="240"/>
      <c r="G612" s="240"/>
      <c r="H612" s="240"/>
      <c r="I612" s="290"/>
    </row>
    <row r="613" spans="1:9">
      <c r="A613" s="225"/>
      <c r="B613" s="241">
        <f>B611+0.01</f>
        <v>508.05</v>
      </c>
      <c r="C613" s="245" t="s">
        <v>1644</v>
      </c>
      <c r="D613" s="205"/>
      <c r="E613" s="205"/>
      <c r="F613" s="243" t="s">
        <v>292</v>
      </c>
      <c r="G613" s="243">
        <v>300</v>
      </c>
      <c r="H613" s="283"/>
      <c r="I613" s="283"/>
    </row>
    <row r="614" spans="1:9">
      <c r="A614" s="225"/>
      <c r="B614" s="241"/>
      <c r="C614" s="245"/>
      <c r="D614" s="205"/>
      <c r="E614" s="205"/>
      <c r="F614" s="243"/>
      <c r="G614" s="243"/>
      <c r="H614" s="287"/>
      <c r="I614" s="287"/>
    </row>
    <row r="615" spans="1:9">
      <c r="A615" s="225"/>
      <c r="B615" s="288">
        <f>B591+1</f>
        <v>509</v>
      </c>
      <c r="C615" s="239" t="s">
        <v>1484</v>
      </c>
      <c r="D615" s="205"/>
      <c r="E615" s="205"/>
      <c r="F615" s="243"/>
      <c r="G615" s="243"/>
      <c r="H615" s="244"/>
      <c r="I615" s="290"/>
    </row>
    <row r="616" spans="1:9">
      <c r="A616" s="225"/>
      <c r="B616" s="247"/>
      <c r="C616" s="245"/>
      <c r="D616" s="205"/>
      <c r="E616" s="205"/>
      <c r="F616" s="243"/>
      <c r="G616" s="243"/>
      <c r="H616" s="244"/>
      <c r="I616" s="290"/>
    </row>
    <row r="617" spans="1:9">
      <c r="A617" s="225"/>
      <c r="B617" s="241">
        <f>B615+0.01</f>
        <v>509.01</v>
      </c>
      <c r="C617" s="245" t="s">
        <v>1559</v>
      </c>
      <c r="D617" s="205"/>
      <c r="E617" s="205"/>
      <c r="F617" s="243" t="s">
        <v>16</v>
      </c>
      <c r="G617" s="243">
        <v>1</v>
      </c>
      <c r="H617" s="283"/>
      <c r="I617" s="283"/>
    </row>
    <row r="618" spans="1:9">
      <c r="A618" s="225"/>
      <c r="B618" s="298"/>
      <c r="C618" s="245" t="s">
        <v>1560</v>
      </c>
      <c r="D618" s="205"/>
      <c r="E618" s="205"/>
      <c r="F618" s="226"/>
      <c r="G618" s="234"/>
      <c r="H618" s="228"/>
      <c r="I618" s="259"/>
    </row>
    <row r="619" spans="1:9">
      <c r="A619" s="225"/>
      <c r="B619" s="298"/>
      <c r="C619" s="245"/>
      <c r="D619" s="205"/>
      <c r="E619" s="205"/>
      <c r="F619" s="226"/>
      <c r="G619" s="234"/>
      <c r="H619" s="228"/>
      <c r="I619" s="259"/>
    </row>
    <row r="620" spans="1:9">
      <c r="A620" s="225"/>
      <c r="B620" s="298"/>
      <c r="C620" s="245"/>
      <c r="D620" s="205"/>
      <c r="E620" s="205"/>
      <c r="F620" s="226"/>
      <c r="G620" s="234"/>
      <c r="H620" s="228"/>
      <c r="I620" s="259"/>
    </row>
    <row r="621" spans="1:9">
      <c r="A621" s="225"/>
      <c r="B621" s="298"/>
      <c r="C621" s="245"/>
      <c r="D621" s="205"/>
      <c r="E621" s="205"/>
      <c r="F621" s="226"/>
      <c r="G621" s="234"/>
      <c r="H621" s="228"/>
      <c r="I621" s="259"/>
    </row>
    <row r="622" spans="1:9">
      <c r="A622" s="225"/>
      <c r="B622" s="298"/>
      <c r="C622" s="245"/>
      <c r="D622" s="205"/>
      <c r="E622" s="205"/>
      <c r="F622" s="226"/>
      <c r="G622" s="234"/>
      <c r="H622" s="228"/>
      <c r="I622" s="259"/>
    </row>
    <row r="623" spans="1:9">
      <c r="A623" s="225"/>
      <c r="B623" s="298"/>
      <c r="C623" s="245"/>
      <c r="D623" s="205"/>
      <c r="E623" s="205"/>
      <c r="F623" s="226"/>
      <c r="G623" s="234"/>
      <c r="H623" s="228"/>
      <c r="I623" s="259"/>
    </row>
    <row r="624" spans="1:9">
      <c r="A624" s="225"/>
      <c r="B624" s="298"/>
      <c r="C624" s="245"/>
      <c r="D624" s="205"/>
      <c r="E624" s="205"/>
      <c r="F624" s="226"/>
      <c r="G624" s="234"/>
      <c r="H624" s="228"/>
      <c r="I624" s="259"/>
    </row>
    <row r="625" spans="1:9">
      <c r="A625" s="225"/>
      <c r="B625" s="298"/>
      <c r="C625" s="245"/>
      <c r="D625" s="205"/>
      <c r="E625" s="205"/>
      <c r="F625" s="226"/>
      <c r="G625" s="234"/>
      <c r="H625" s="228"/>
      <c r="I625" s="259"/>
    </row>
    <row r="626" spans="1:9">
      <c r="A626" s="225"/>
      <c r="B626" s="298"/>
      <c r="C626" s="245"/>
      <c r="D626" s="205"/>
      <c r="E626" s="205"/>
      <c r="F626" s="226"/>
      <c r="G626" s="234"/>
      <c r="H626" s="228"/>
      <c r="I626" s="259"/>
    </row>
    <row r="627" spans="1:9">
      <c r="A627" s="225"/>
      <c r="B627" s="298"/>
      <c r="C627" s="245"/>
      <c r="D627" s="205"/>
      <c r="E627" s="205"/>
      <c r="F627" s="226"/>
      <c r="G627" s="234"/>
      <c r="H627" s="228"/>
      <c r="I627" s="259"/>
    </row>
    <row r="628" spans="1:9">
      <c r="A628" s="225"/>
      <c r="B628" s="298"/>
      <c r="C628" s="245"/>
      <c r="D628" s="205"/>
      <c r="E628" s="205"/>
      <c r="F628" s="226"/>
      <c r="G628" s="234"/>
      <c r="H628" s="228"/>
      <c r="I628" s="259"/>
    </row>
    <row r="629" spans="1:9">
      <c r="A629" s="225"/>
      <c r="B629" s="298"/>
      <c r="C629" s="245"/>
      <c r="D629" s="205"/>
      <c r="E629" s="205"/>
      <c r="F629" s="226"/>
      <c r="G629" s="234"/>
      <c r="H629" s="228"/>
      <c r="I629" s="259"/>
    </row>
    <row r="630" spans="1:9">
      <c r="A630" s="225"/>
      <c r="B630" s="298"/>
      <c r="C630" s="245"/>
      <c r="D630" s="205"/>
      <c r="E630" s="205"/>
      <c r="F630" s="226"/>
      <c r="G630" s="234"/>
      <c r="H630" s="228"/>
      <c r="I630" s="259"/>
    </row>
    <row r="631" spans="1:9">
      <c r="A631" s="225"/>
      <c r="B631" s="298"/>
      <c r="C631" s="245"/>
      <c r="D631" s="205"/>
      <c r="E631" s="205"/>
      <c r="F631" s="226"/>
      <c r="G631" s="234"/>
      <c r="H631" s="228"/>
      <c r="I631" s="259"/>
    </row>
    <row r="632" spans="1:9">
      <c r="A632" s="225"/>
      <c r="B632" s="298"/>
      <c r="C632" s="245"/>
      <c r="D632" s="205"/>
      <c r="E632" s="205"/>
      <c r="F632" s="226"/>
      <c r="G632" s="234"/>
      <c r="H632" s="228"/>
      <c r="I632" s="259"/>
    </row>
    <row r="633" spans="1:9">
      <c r="A633" s="225"/>
      <c r="B633" s="298"/>
      <c r="C633" s="245"/>
      <c r="D633" s="205"/>
      <c r="E633" s="205"/>
      <c r="F633" s="226"/>
      <c r="G633" s="234"/>
      <c r="H633" s="228"/>
      <c r="I633" s="259"/>
    </row>
    <row r="634" spans="1:9">
      <c r="A634" s="225"/>
      <c r="B634" s="298"/>
      <c r="C634" s="245"/>
      <c r="D634" s="205"/>
      <c r="E634" s="205"/>
      <c r="F634" s="226"/>
      <c r="G634" s="234"/>
      <c r="H634" s="228"/>
      <c r="I634" s="259"/>
    </row>
    <row r="635" spans="1:9">
      <c r="A635" s="225"/>
      <c r="B635" s="298"/>
      <c r="C635" s="245"/>
      <c r="D635" s="205"/>
      <c r="E635" s="205"/>
      <c r="F635" s="226"/>
      <c r="G635" s="234"/>
      <c r="H635" s="228"/>
      <c r="I635" s="259"/>
    </row>
    <row r="636" spans="1:9">
      <c r="A636" s="225"/>
      <c r="B636" s="298"/>
      <c r="C636" s="245"/>
      <c r="D636" s="205"/>
      <c r="E636" s="205"/>
      <c r="F636" s="226"/>
      <c r="G636" s="234"/>
      <c r="H636" s="228"/>
      <c r="I636" s="259"/>
    </row>
    <row r="637" spans="1:9">
      <c r="A637" s="225"/>
      <c r="B637" s="298"/>
      <c r="C637" s="245"/>
      <c r="D637" s="205"/>
      <c r="E637" s="205"/>
      <c r="F637" s="226"/>
      <c r="G637" s="234"/>
      <c r="H637" s="228"/>
      <c r="I637" s="259"/>
    </row>
    <row r="638" spans="1:9">
      <c r="A638" s="225"/>
      <c r="B638" s="298"/>
      <c r="C638" s="245"/>
      <c r="D638" s="205"/>
      <c r="E638" s="205"/>
      <c r="F638" s="226"/>
      <c r="G638" s="234"/>
      <c r="H638" s="228"/>
      <c r="I638" s="259"/>
    </row>
    <row r="639" spans="1:9">
      <c r="A639" s="225"/>
      <c r="B639" s="298"/>
      <c r="C639" s="245"/>
      <c r="D639" s="205"/>
      <c r="E639" s="205"/>
      <c r="F639" s="226"/>
      <c r="G639" s="234"/>
      <c r="H639" s="228"/>
      <c r="I639" s="259"/>
    </row>
    <row r="640" spans="1:9">
      <c r="A640" s="225"/>
      <c r="B640" s="298"/>
      <c r="C640" s="245"/>
      <c r="D640" s="205"/>
      <c r="E640" s="205"/>
      <c r="F640" s="226"/>
      <c r="G640" s="234"/>
      <c r="H640" s="228"/>
      <c r="I640" s="259"/>
    </row>
    <row r="641" spans="1:9">
      <c r="A641" s="225"/>
      <c r="B641" s="298"/>
      <c r="C641" s="245"/>
      <c r="D641" s="205"/>
      <c r="E641" s="205"/>
      <c r="F641" s="226"/>
      <c r="G641" s="234"/>
      <c r="H641" s="228"/>
      <c r="I641" s="259"/>
    </row>
    <row r="642" spans="1:9">
      <c r="A642" s="225"/>
      <c r="B642" s="298"/>
      <c r="C642" s="245"/>
      <c r="D642" s="205"/>
      <c r="E642" s="205"/>
      <c r="F642" s="226"/>
      <c r="G642" s="234"/>
      <c r="H642" s="228"/>
      <c r="I642" s="259"/>
    </row>
    <row r="643" spans="1:9">
      <c r="A643" s="225"/>
      <c r="B643" s="298"/>
      <c r="C643" s="245"/>
      <c r="D643" s="205"/>
      <c r="E643" s="205"/>
      <c r="F643" s="226"/>
      <c r="G643" s="234"/>
      <c r="H643" s="228"/>
      <c r="I643" s="259"/>
    </row>
    <row r="644" spans="1:9">
      <c r="A644" s="225"/>
      <c r="B644" s="298"/>
      <c r="C644" s="245"/>
      <c r="D644" s="205"/>
      <c r="E644" s="205"/>
      <c r="F644" s="226"/>
      <c r="G644" s="234"/>
      <c r="H644" s="228"/>
      <c r="I644" s="259"/>
    </row>
    <row r="645" spans="1:9">
      <c r="A645" s="225"/>
      <c r="B645" s="298"/>
      <c r="C645" s="245"/>
      <c r="D645" s="205"/>
      <c r="E645" s="205"/>
      <c r="F645" s="226"/>
      <c r="G645" s="234"/>
      <c r="H645" s="228"/>
      <c r="I645" s="259"/>
    </row>
    <row r="646" spans="1:9">
      <c r="A646" s="225"/>
      <c r="B646" s="298"/>
      <c r="C646" s="245"/>
      <c r="D646" s="205"/>
      <c r="E646" s="205"/>
      <c r="F646" s="226"/>
      <c r="G646" s="234"/>
      <c r="H646" s="228"/>
      <c r="I646" s="259"/>
    </row>
    <row r="647" spans="1:9">
      <c r="A647" s="225"/>
      <c r="B647" s="298"/>
      <c r="C647" s="245"/>
      <c r="D647" s="205"/>
      <c r="E647" s="205"/>
      <c r="F647" s="226"/>
      <c r="G647" s="234"/>
      <c r="H647" s="228"/>
      <c r="I647" s="259"/>
    </row>
    <row r="648" spans="1:9">
      <c r="A648" s="225"/>
      <c r="B648" s="298"/>
      <c r="C648" s="245"/>
      <c r="D648" s="205"/>
      <c r="E648" s="205"/>
      <c r="F648" s="226"/>
      <c r="G648" s="234"/>
      <c r="H648" s="228"/>
      <c r="I648" s="259"/>
    </row>
    <row r="649" spans="1:9">
      <c r="A649" s="225"/>
      <c r="B649" s="298"/>
      <c r="C649" s="245"/>
      <c r="D649" s="205"/>
      <c r="E649" s="205"/>
      <c r="F649" s="226"/>
      <c r="G649" s="234"/>
      <c r="H649" s="228"/>
      <c r="I649" s="259"/>
    </row>
    <row r="650" spans="1:9">
      <c r="A650" s="225"/>
      <c r="B650" s="298"/>
      <c r="C650" s="245"/>
      <c r="D650" s="205"/>
      <c r="E650" s="205"/>
      <c r="F650" s="226"/>
      <c r="G650" s="234"/>
      <c r="H650" s="228"/>
      <c r="I650" s="259"/>
    </row>
    <row r="651" spans="1:9">
      <c r="A651" s="225"/>
      <c r="B651" s="298"/>
      <c r="C651" s="245"/>
      <c r="D651" s="205"/>
      <c r="E651" s="205"/>
      <c r="F651" s="226"/>
      <c r="G651" s="234"/>
      <c r="H651" s="228"/>
      <c r="I651" s="259"/>
    </row>
    <row r="652" spans="1:9">
      <c r="A652" s="225"/>
      <c r="B652" s="298"/>
      <c r="C652" s="245"/>
      <c r="D652" s="205"/>
      <c r="E652" s="205"/>
      <c r="F652" s="226"/>
      <c r="G652" s="234"/>
      <c r="H652" s="228"/>
      <c r="I652" s="259"/>
    </row>
    <row r="653" spans="1:9">
      <c r="A653" s="225"/>
      <c r="B653" s="298"/>
      <c r="C653" s="245"/>
      <c r="D653" s="205"/>
      <c r="E653" s="205"/>
      <c r="F653" s="226"/>
      <c r="G653" s="234"/>
      <c r="H653" s="228"/>
      <c r="I653" s="259"/>
    </row>
    <row r="654" spans="1:9">
      <c r="A654" s="225"/>
      <c r="B654" s="298"/>
      <c r="C654" s="245"/>
      <c r="D654" s="205"/>
      <c r="E654" s="205"/>
      <c r="F654" s="226"/>
      <c r="G654" s="234"/>
      <c r="H654" s="228"/>
      <c r="I654" s="259"/>
    </row>
    <row r="655" spans="1:9">
      <c r="A655" s="225"/>
      <c r="B655" s="298"/>
      <c r="C655" s="245"/>
      <c r="D655" s="205"/>
      <c r="E655" s="205"/>
      <c r="F655" s="226"/>
      <c r="G655" s="234"/>
      <c r="H655" s="228"/>
      <c r="I655" s="259"/>
    </row>
    <row r="656" spans="1:9">
      <c r="A656" s="225"/>
      <c r="B656" s="298"/>
      <c r="C656" s="245"/>
      <c r="D656" s="205"/>
      <c r="E656" s="205"/>
      <c r="F656" s="226"/>
      <c r="G656" s="234"/>
      <c r="H656" s="228"/>
      <c r="I656" s="259"/>
    </row>
    <row r="657" spans="1:9">
      <c r="A657" s="225"/>
      <c r="B657" s="298"/>
      <c r="C657" s="245"/>
      <c r="D657" s="205"/>
      <c r="E657" s="205"/>
      <c r="F657" s="226"/>
      <c r="G657" s="234"/>
      <c r="H657" s="228"/>
      <c r="I657" s="259"/>
    </row>
    <row r="658" spans="1:9">
      <c r="A658" s="225"/>
      <c r="B658" s="298"/>
      <c r="C658" s="245"/>
      <c r="D658" s="205"/>
      <c r="E658" s="205"/>
      <c r="F658" s="226"/>
      <c r="G658" s="234"/>
      <c r="H658" s="228"/>
      <c r="I658" s="259"/>
    </row>
    <row r="659" spans="1:9">
      <c r="A659" s="225"/>
      <c r="B659" s="298"/>
      <c r="C659" s="245"/>
      <c r="D659" s="205"/>
      <c r="E659" s="205"/>
      <c r="F659" s="226"/>
      <c r="G659" s="234"/>
      <c r="H659" s="228"/>
      <c r="I659" s="259"/>
    </row>
    <row r="660" spans="1:9">
      <c r="A660" s="225"/>
      <c r="B660" s="298"/>
      <c r="C660" s="245"/>
      <c r="D660" s="205"/>
      <c r="E660" s="205"/>
      <c r="F660" s="226"/>
      <c r="G660" s="234"/>
      <c r="H660" s="228"/>
      <c r="I660" s="259"/>
    </row>
    <row r="661" spans="1:9">
      <c r="A661" s="225"/>
      <c r="B661" s="298"/>
      <c r="C661" s="245"/>
      <c r="D661" s="205"/>
      <c r="E661" s="205"/>
      <c r="F661" s="226"/>
      <c r="G661" s="234"/>
      <c r="H661" s="228"/>
      <c r="I661" s="259"/>
    </row>
    <row r="662" spans="1:9">
      <c r="A662" s="225"/>
      <c r="B662" s="298"/>
      <c r="C662" s="245"/>
      <c r="D662" s="205"/>
      <c r="E662" s="205"/>
      <c r="F662" s="226"/>
      <c r="G662" s="234"/>
      <c r="H662" s="228"/>
      <c r="I662" s="259"/>
    </row>
    <row r="663" spans="1:9">
      <c r="A663" s="225"/>
      <c r="B663" s="298"/>
      <c r="C663" s="245"/>
      <c r="D663" s="205"/>
      <c r="E663" s="205"/>
      <c r="F663" s="226"/>
      <c r="G663" s="234"/>
      <c r="H663" s="228"/>
      <c r="I663" s="259"/>
    </row>
    <row r="664" spans="1:9">
      <c r="A664" s="225"/>
      <c r="B664" s="298"/>
      <c r="C664" s="245"/>
      <c r="D664" s="205"/>
      <c r="E664" s="205"/>
      <c r="F664" s="226"/>
      <c r="G664" s="234"/>
      <c r="H664" s="228"/>
      <c r="I664" s="259"/>
    </row>
    <row r="665" spans="1:9">
      <c r="A665" s="225"/>
      <c r="B665" s="298"/>
      <c r="C665" s="245"/>
      <c r="D665" s="205"/>
      <c r="E665" s="205"/>
      <c r="F665" s="226"/>
      <c r="G665" s="234"/>
      <c r="H665" s="228"/>
      <c r="I665" s="259"/>
    </row>
    <row r="666" spans="1:9">
      <c r="A666" s="225"/>
      <c r="B666" s="298"/>
      <c r="C666" s="245"/>
      <c r="D666" s="205"/>
      <c r="E666" s="205"/>
      <c r="F666" s="226"/>
      <c r="G666" s="234"/>
      <c r="H666" s="228"/>
      <c r="I666" s="259"/>
    </row>
    <row r="667" spans="1:9">
      <c r="A667" s="225"/>
      <c r="B667" s="298"/>
      <c r="C667" s="245"/>
      <c r="D667" s="205"/>
      <c r="E667" s="205"/>
      <c r="F667" s="226"/>
      <c r="G667" s="234"/>
      <c r="H667" s="228"/>
      <c r="I667" s="259"/>
    </row>
    <row r="668" spans="1:9">
      <c r="A668" s="225"/>
      <c r="B668" s="298"/>
      <c r="C668" s="245"/>
      <c r="D668" s="205"/>
      <c r="E668" s="205"/>
      <c r="F668" s="226"/>
      <c r="G668" s="234"/>
      <c r="H668" s="228"/>
      <c r="I668" s="259"/>
    </row>
    <row r="669" spans="1:9">
      <c r="A669" s="225"/>
      <c r="B669" s="298"/>
      <c r="C669" s="245"/>
      <c r="D669" s="205"/>
      <c r="E669" s="205"/>
      <c r="F669" s="226"/>
      <c r="G669" s="234"/>
      <c r="H669" s="228"/>
      <c r="I669" s="259"/>
    </row>
    <row r="670" spans="1:9">
      <c r="A670" s="225"/>
      <c r="B670" s="240"/>
      <c r="C670" s="245"/>
      <c r="D670" s="205"/>
      <c r="E670" s="205"/>
      <c r="F670" s="240"/>
      <c r="G670" s="240"/>
      <c r="H670" s="240"/>
      <c r="I670" s="290"/>
    </row>
    <row r="671" spans="1:9">
      <c r="A671" s="225"/>
      <c r="B671" s="240"/>
      <c r="E671" s="280"/>
      <c r="F671" s="299"/>
      <c r="G671" s="299"/>
      <c r="H671" s="299"/>
      <c r="I671" s="299"/>
    </row>
    <row r="672" spans="1:9">
      <c r="A672" s="260"/>
      <c r="B672" s="261"/>
      <c r="C672" s="261"/>
      <c r="D672" s="261"/>
      <c r="E672" s="261"/>
      <c r="F672" s="262"/>
      <c r="G672" s="263"/>
      <c r="H672" s="263"/>
      <c r="I672" s="267"/>
    </row>
    <row r="673" spans="1:9">
      <c r="A673" s="225"/>
      <c r="B673" s="264" t="s">
        <v>1487</v>
      </c>
      <c r="C673" s="239"/>
      <c r="D673" s="239"/>
      <c r="E673" s="205"/>
      <c r="F673" s="206"/>
      <c r="G673" s="208"/>
      <c r="H673" s="208"/>
      <c r="I673" s="268"/>
    </row>
    <row r="674" spans="1:9">
      <c r="A674" s="266"/>
      <c r="B674" s="209"/>
      <c r="C674" s="209"/>
      <c r="D674" s="209"/>
      <c r="E674" s="209"/>
      <c r="F674" s="210"/>
      <c r="G674" s="211"/>
      <c r="H674" s="211"/>
      <c r="I674" s="269"/>
    </row>
    <row r="675" spans="1:9">
      <c r="A675" s="213"/>
      <c r="B675" s="261"/>
      <c r="C675" s="261"/>
      <c r="D675" s="261"/>
      <c r="E675" s="261"/>
      <c r="F675" s="262"/>
      <c r="G675" s="273"/>
      <c r="H675" s="263"/>
      <c r="I675" s="274"/>
    </row>
    <row r="676" spans="1:9">
      <c r="A676" s="204" t="s">
        <v>1448</v>
      </c>
      <c r="B676" s="205"/>
      <c r="C676" s="205"/>
      <c r="D676" s="205"/>
      <c r="E676" s="205"/>
      <c r="F676" s="206"/>
      <c r="G676" s="207"/>
      <c r="H676" s="208"/>
      <c r="I676" s="254"/>
    </row>
    <row r="677" spans="1:9">
      <c r="A677" s="209"/>
      <c r="B677" s="209"/>
      <c r="C677" s="209"/>
      <c r="D677" s="209"/>
      <c r="E677" s="209"/>
      <c r="F677" s="210"/>
      <c r="G677" s="211"/>
      <c r="H677" s="211"/>
      <c r="I677" s="255"/>
    </row>
    <row r="678" spans="1:9">
      <c r="A678" s="212" t="s">
        <v>1</v>
      </c>
      <c r="B678" s="212"/>
      <c r="C678" s="213"/>
      <c r="D678" s="213"/>
      <c r="E678" s="213"/>
      <c r="F678" s="214"/>
      <c r="G678" s="215"/>
      <c r="H678" s="216"/>
      <c r="I678" s="256"/>
    </row>
    <row r="679" spans="1:9">
      <c r="A679" s="217" t="s">
        <v>8</v>
      </c>
      <c r="B679" s="217" t="s">
        <v>2</v>
      </c>
      <c r="C679" s="204"/>
      <c r="D679" s="204"/>
      <c r="E679" s="204" t="s">
        <v>3</v>
      </c>
      <c r="F679" s="218" t="s">
        <v>4</v>
      </c>
      <c r="G679" s="219" t="s">
        <v>276</v>
      </c>
      <c r="H679" s="219" t="s">
        <v>6</v>
      </c>
      <c r="I679" s="257" t="s">
        <v>7</v>
      </c>
    </row>
    <row r="680" spans="1:9">
      <c r="A680" s="220" t="s">
        <v>277</v>
      </c>
      <c r="B680" s="220" t="s">
        <v>9</v>
      </c>
      <c r="C680" s="221"/>
      <c r="D680" s="221"/>
      <c r="E680" s="221"/>
      <c r="F680" s="222"/>
      <c r="G680" s="223" t="s">
        <v>278</v>
      </c>
      <c r="H680" s="224"/>
      <c r="I680" s="258"/>
    </row>
    <row r="681" spans="1:9">
      <c r="A681" s="225"/>
      <c r="B681" s="225"/>
      <c r="C681" s="205"/>
      <c r="D681" s="205"/>
      <c r="E681" s="205"/>
      <c r="F681" s="226"/>
      <c r="G681" s="227"/>
      <c r="H681" s="228"/>
      <c r="I681" s="259" t="str">
        <f t="shared" ref="I681:I735" si="11">IF(OR(AND(G681="Prov",H681="Sum"),(H681="PC Sum")),". . . . . . . . .00",IF(ISERR(G681*H681),"",IF(G681*H681=0,"",ROUND(G681*H681,2))))</f>
        <v/>
      </c>
    </row>
    <row r="682" spans="1:9">
      <c r="A682" s="225"/>
      <c r="B682" s="241"/>
      <c r="C682" s="233" t="s">
        <v>1645</v>
      </c>
      <c r="D682" s="205"/>
      <c r="E682" s="205"/>
      <c r="F682" s="226"/>
      <c r="G682" s="234"/>
      <c r="H682" s="228"/>
      <c r="I682" s="259" t="str">
        <f t="shared" si="11"/>
        <v/>
      </c>
    </row>
    <row r="683" spans="1:9">
      <c r="A683" s="225"/>
      <c r="B683" s="241"/>
      <c r="C683" s="239"/>
      <c r="D683" s="205"/>
      <c r="E683" s="205"/>
      <c r="F683" s="226"/>
      <c r="G683" s="234"/>
      <c r="H683" s="228"/>
      <c r="I683" s="259" t="str">
        <f t="shared" si="11"/>
        <v/>
      </c>
    </row>
    <row r="684" spans="1:9">
      <c r="A684" s="225"/>
      <c r="B684" s="241"/>
      <c r="C684" s="233" t="s">
        <v>1450</v>
      </c>
      <c r="D684" s="205"/>
      <c r="E684" s="205"/>
      <c r="F684" s="226"/>
      <c r="G684" s="234"/>
      <c r="H684" s="228"/>
      <c r="I684" s="259" t="str">
        <f t="shared" si="11"/>
        <v/>
      </c>
    </row>
    <row r="685" spans="1:9">
      <c r="A685" s="225"/>
      <c r="B685" s="241"/>
      <c r="C685" s="233" t="s">
        <v>1451</v>
      </c>
      <c r="D685" s="205"/>
      <c r="E685" s="205"/>
      <c r="F685" s="226"/>
      <c r="G685" s="234"/>
      <c r="H685" s="228"/>
      <c r="I685" s="259" t="str">
        <f t="shared" si="11"/>
        <v/>
      </c>
    </row>
    <row r="686" spans="1:9">
      <c r="A686" s="225"/>
      <c r="B686" s="241"/>
      <c r="C686" s="233" t="s">
        <v>1452</v>
      </c>
      <c r="D686" s="205"/>
      <c r="E686" s="205"/>
      <c r="F686" s="226"/>
      <c r="G686" s="234"/>
      <c r="H686" s="228"/>
      <c r="I686" s="259" t="str">
        <f t="shared" si="11"/>
        <v/>
      </c>
    </row>
    <row r="687" spans="1:9">
      <c r="A687" s="225"/>
      <c r="B687" s="241"/>
      <c r="C687" s="233" t="s">
        <v>1453</v>
      </c>
      <c r="D687" s="205"/>
      <c r="E687" s="205"/>
      <c r="F687" s="226"/>
      <c r="G687" s="234"/>
      <c r="H687" s="228"/>
      <c r="I687" s="259" t="str">
        <f t="shared" si="11"/>
        <v/>
      </c>
    </row>
    <row r="688" spans="1:9">
      <c r="A688" s="225"/>
      <c r="B688" s="241"/>
      <c r="C688" s="233" t="s">
        <v>1454</v>
      </c>
      <c r="D688" s="205"/>
      <c r="E688" s="205"/>
      <c r="F688" s="226"/>
      <c r="G688" s="234"/>
      <c r="H688" s="228"/>
      <c r="I688" s="259" t="str">
        <f t="shared" si="11"/>
        <v/>
      </c>
    </row>
    <row r="689" spans="1:9">
      <c r="A689" s="225"/>
      <c r="B689" s="241"/>
      <c r="C689" s="239"/>
      <c r="D689" s="205"/>
      <c r="E689" s="205"/>
      <c r="F689" s="226"/>
      <c r="G689" s="234"/>
      <c r="H689" s="228"/>
      <c r="I689" s="259" t="str">
        <f t="shared" si="11"/>
        <v/>
      </c>
    </row>
    <row r="690" spans="1:9">
      <c r="A690" s="225"/>
      <c r="B690" s="241"/>
      <c r="C690" s="233" t="s">
        <v>1455</v>
      </c>
      <c r="D690" s="205"/>
      <c r="E690" s="205"/>
      <c r="F690" s="226"/>
      <c r="G690" s="234"/>
      <c r="H690" s="228"/>
      <c r="I690" s="259" t="str">
        <f t="shared" si="11"/>
        <v/>
      </c>
    </row>
    <row r="691" spans="1:9">
      <c r="A691" s="225"/>
      <c r="B691" s="241"/>
      <c r="C691" s="233" t="s">
        <v>1489</v>
      </c>
      <c r="D691" s="205"/>
      <c r="E691" s="205"/>
      <c r="F691" s="226"/>
      <c r="G691" s="234"/>
      <c r="H691" s="228"/>
      <c r="I691" s="259" t="str">
        <f t="shared" si="11"/>
        <v/>
      </c>
    </row>
    <row r="692" spans="1:9">
      <c r="A692" s="225"/>
      <c r="B692" s="241"/>
      <c r="C692" s="233" t="s">
        <v>1457</v>
      </c>
      <c r="D692" s="205"/>
      <c r="E692" s="205"/>
      <c r="F692" s="226"/>
      <c r="G692" s="234"/>
      <c r="H692" s="228"/>
      <c r="I692" s="259" t="str">
        <f t="shared" si="11"/>
        <v/>
      </c>
    </row>
    <row r="693" spans="1:9">
      <c r="A693" s="225"/>
      <c r="B693" s="241"/>
      <c r="C693" s="233" t="s">
        <v>1458</v>
      </c>
      <c r="D693" s="205"/>
      <c r="E693" s="205"/>
      <c r="F693" s="226"/>
      <c r="G693" s="234"/>
      <c r="H693" s="228"/>
      <c r="I693" s="259" t="str">
        <f t="shared" si="11"/>
        <v/>
      </c>
    </row>
    <row r="694" spans="1:9">
      <c r="A694" s="225"/>
      <c r="B694" s="241"/>
      <c r="C694" s="233" t="s">
        <v>1459</v>
      </c>
      <c r="D694" s="205"/>
      <c r="E694" s="205"/>
      <c r="F694" s="226"/>
      <c r="G694" s="234"/>
      <c r="H694" s="228"/>
      <c r="I694" s="259" t="str">
        <f t="shared" si="11"/>
        <v/>
      </c>
    </row>
    <row r="695" spans="1:9">
      <c r="A695" s="225"/>
      <c r="B695" s="241"/>
      <c r="C695" s="233" t="s">
        <v>1460</v>
      </c>
      <c r="D695" s="205"/>
      <c r="E695" s="205"/>
      <c r="F695" s="226"/>
      <c r="G695" s="234"/>
      <c r="H695" s="228"/>
      <c r="I695" s="259" t="str">
        <f t="shared" si="11"/>
        <v/>
      </c>
    </row>
    <row r="696" spans="1:9">
      <c r="A696" s="225"/>
      <c r="B696" s="241"/>
      <c r="C696" s="233" t="s">
        <v>1461</v>
      </c>
      <c r="D696" s="205"/>
      <c r="E696" s="205"/>
      <c r="F696" s="226"/>
      <c r="G696" s="234"/>
      <c r="H696" s="228"/>
      <c r="I696" s="259" t="str">
        <f t="shared" si="11"/>
        <v/>
      </c>
    </row>
    <row r="697" spans="1:9">
      <c r="A697" s="225"/>
      <c r="B697" s="241"/>
      <c r="C697" s="233" t="s">
        <v>1462</v>
      </c>
      <c r="D697" s="205"/>
      <c r="E697" s="205"/>
      <c r="F697" s="226"/>
      <c r="G697" s="234"/>
      <c r="H697" s="228"/>
      <c r="I697" s="259" t="str">
        <f t="shared" si="11"/>
        <v/>
      </c>
    </row>
    <row r="698" spans="1:9">
      <c r="A698" s="225"/>
      <c r="B698" s="241"/>
      <c r="C698" s="233" t="s">
        <v>1463</v>
      </c>
      <c r="D698" s="205"/>
      <c r="E698" s="205"/>
      <c r="F698" s="226"/>
      <c r="G698" s="234"/>
      <c r="H698" s="228"/>
      <c r="I698" s="259" t="str">
        <f t="shared" si="11"/>
        <v/>
      </c>
    </row>
    <row r="699" spans="1:9">
      <c r="A699" s="225"/>
      <c r="B699" s="241"/>
      <c r="C699" s="233" t="s">
        <v>1464</v>
      </c>
      <c r="D699" s="205"/>
      <c r="E699" s="205"/>
      <c r="F699" s="226"/>
      <c r="G699" s="234"/>
      <c r="H699" s="228"/>
      <c r="I699" s="259" t="str">
        <f t="shared" si="11"/>
        <v/>
      </c>
    </row>
    <row r="700" spans="1:9">
      <c r="A700" s="225"/>
      <c r="B700" s="241"/>
      <c r="C700" s="233" t="s">
        <v>1465</v>
      </c>
      <c r="D700" s="205"/>
      <c r="E700" s="205"/>
      <c r="F700" s="226"/>
      <c r="G700" s="234"/>
      <c r="H700" s="228"/>
      <c r="I700" s="259" t="str">
        <f t="shared" si="11"/>
        <v/>
      </c>
    </row>
    <row r="701" spans="1:9">
      <c r="A701" s="225"/>
      <c r="B701" s="241"/>
      <c r="C701" s="233" t="s">
        <v>1466</v>
      </c>
      <c r="D701" s="205"/>
      <c r="E701" s="205"/>
      <c r="F701" s="226"/>
      <c r="G701" s="234"/>
      <c r="H701" s="228"/>
      <c r="I701" s="259" t="str">
        <f t="shared" si="11"/>
        <v/>
      </c>
    </row>
    <row r="702" spans="1:9">
      <c r="A702" s="225"/>
      <c r="B702" s="241"/>
      <c r="C702" s="239"/>
      <c r="D702" s="205"/>
      <c r="E702" s="205"/>
      <c r="F702" s="226"/>
      <c r="G702" s="234"/>
      <c r="H702" s="228"/>
      <c r="I702" s="259" t="str">
        <f t="shared" si="11"/>
        <v/>
      </c>
    </row>
    <row r="703" spans="1:9">
      <c r="A703" s="225"/>
      <c r="B703" s="241"/>
      <c r="C703" s="233" t="s">
        <v>1467</v>
      </c>
      <c r="D703" s="205"/>
      <c r="E703" s="205"/>
      <c r="F703" s="226"/>
      <c r="G703" s="234"/>
      <c r="H703" s="228"/>
      <c r="I703" s="259" t="str">
        <f t="shared" si="11"/>
        <v/>
      </c>
    </row>
    <row r="704" spans="1:9">
      <c r="A704" s="225"/>
      <c r="B704" s="241"/>
      <c r="C704" s="233" t="s">
        <v>1468</v>
      </c>
      <c r="D704" s="205"/>
      <c r="E704" s="205"/>
      <c r="F704" s="226"/>
      <c r="G704" s="234"/>
      <c r="H704" s="228"/>
      <c r="I704" s="259" t="str">
        <f t="shared" si="11"/>
        <v/>
      </c>
    </row>
    <row r="705" spans="1:9">
      <c r="A705" s="225"/>
      <c r="B705" s="241"/>
      <c r="C705" s="233" t="s">
        <v>1469</v>
      </c>
      <c r="D705" s="205"/>
      <c r="E705" s="205"/>
      <c r="F705" s="226"/>
      <c r="G705" s="234"/>
      <c r="H705" s="228"/>
      <c r="I705" s="259" t="str">
        <f t="shared" si="11"/>
        <v/>
      </c>
    </row>
    <row r="706" spans="1:9">
      <c r="A706" s="225"/>
      <c r="B706" s="241"/>
      <c r="C706" s="239"/>
      <c r="D706" s="205"/>
      <c r="E706" s="205"/>
      <c r="F706" s="226"/>
      <c r="G706" s="234"/>
      <c r="H706" s="228"/>
      <c r="I706" s="259" t="str">
        <f t="shared" si="11"/>
        <v/>
      </c>
    </row>
    <row r="707" spans="1:9">
      <c r="A707" s="225"/>
      <c r="B707" s="241"/>
      <c r="C707" s="233" t="s">
        <v>1470</v>
      </c>
      <c r="D707" s="205"/>
      <c r="E707" s="205"/>
      <c r="F707" s="226"/>
      <c r="G707" s="234"/>
      <c r="H707" s="228"/>
      <c r="I707" s="259" t="str">
        <f t="shared" si="11"/>
        <v/>
      </c>
    </row>
    <row r="708" spans="1:9">
      <c r="A708" s="225"/>
      <c r="B708" s="241"/>
      <c r="C708" s="233" t="s">
        <v>1471</v>
      </c>
      <c r="D708" s="205"/>
      <c r="E708" s="205"/>
      <c r="F708" s="226"/>
      <c r="G708" s="234"/>
      <c r="H708" s="228"/>
      <c r="I708" s="259" t="str">
        <f t="shared" si="11"/>
        <v/>
      </c>
    </row>
    <row r="709" spans="1:9">
      <c r="A709" s="225"/>
      <c r="B709" s="241"/>
      <c r="C709" s="233" t="s">
        <v>1472</v>
      </c>
      <c r="D709" s="205"/>
      <c r="E709" s="205"/>
      <c r="F709" s="226"/>
      <c r="G709" s="234"/>
      <c r="H709" s="228"/>
      <c r="I709" s="259" t="str">
        <f t="shared" si="11"/>
        <v/>
      </c>
    </row>
    <row r="710" spans="1:9">
      <c r="A710" s="225"/>
      <c r="B710" s="241"/>
      <c r="C710" s="239"/>
      <c r="D710" s="205"/>
      <c r="E710" s="205"/>
      <c r="F710" s="226"/>
      <c r="G710" s="234"/>
      <c r="H710" s="228"/>
      <c r="I710" s="259" t="str">
        <f t="shared" si="11"/>
        <v/>
      </c>
    </row>
    <row r="711" spans="1:9">
      <c r="A711" s="225"/>
      <c r="B711" s="241"/>
      <c r="C711" s="233" t="s">
        <v>1473</v>
      </c>
      <c r="D711" s="205"/>
      <c r="E711" s="205"/>
      <c r="F711" s="226"/>
      <c r="G711" s="234"/>
      <c r="H711" s="228"/>
      <c r="I711" s="259" t="str">
        <f t="shared" si="11"/>
        <v/>
      </c>
    </row>
    <row r="712" spans="1:9">
      <c r="A712" s="225"/>
      <c r="B712" s="241"/>
      <c r="C712" s="233" t="s">
        <v>1474</v>
      </c>
      <c r="D712" s="205"/>
      <c r="E712" s="205"/>
      <c r="F712" s="226"/>
      <c r="G712" s="234"/>
      <c r="H712" s="228"/>
      <c r="I712" s="259" t="str">
        <f t="shared" si="11"/>
        <v/>
      </c>
    </row>
    <row r="713" spans="1:9">
      <c r="A713" s="225"/>
      <c r="B713" s="241"/>
      <c r="C713" s="233" t="s">
        <v>1475</v>
      </c>
      <c r="D713" s="205"/>
      <c r="E713" s="205"/>
      <c r="F713" s="226"/>
      <c r="G713" s="234"/>
      <c r="H713" s="228"/>
      <c r="I713" s="259" t="str">
        <f t="shared" si="11"/>
        <v/>
      </c>
    </row>
    <row r="714" spans="1:9">
      <c r="A714" s="225"/>
      <c r="B714" s="241"/>
      <c r="C714" s="239"/>
      <c r="D714" s="205"/>
      <c r="E714" s="205"/>
      <c r="F714" s="226"/>
      <c r="G714" s="234"/>
      <c r="H714" s="228"/>
      <c r="I714" s="259" t="str">
        <f t="shared" si="11"/>
        <v/>
      </c>
    </row>
    <row r="715" spans="1:9">
      <c r="A715" s="225"/>
      <c r="B715" s="288">
        <v>600</v>
      </c>
      <c r="C715" s="239" t="s">
        <v>1646</v>
      </c>
      <c r="D715" s="205"/>
      <c r="E715" s="205"/>
      <c r="F715" s="226"/>
      <c r="G715" s="234"/>
      <c r="H715" s="228"/>
      <c r="I715" s="259" t="str">
        <f t="shared" si="11"/>
        <v/>
      </c>
    </row>
    <row r="716" spans="1:9">
      <c r="A716" s="225"/>
      <c r="B716" s="288"/>
      <c r="C716" s="300" t="s">
        <v>1647</v>
      </c>
      <c r="D716" s="205"/>
      <c r="E716" s="205"/>
      <c r="F716" s="226"/>
      <c r="G716" s="234"/>
      <c r="H716" s="228"/>
      <c r="I716" s="259" t="str">
        <f t="shared" si="11"/>
        <v/>
      </c>
    </row>
    <row r="717" spans="1:9">
      <c r="A717" s="225"/>
      <c r="B717" s="288"/>
      <c r="C717" s="239" t="s">
        <v>1648</v>
      </c>
      <c r="D717" s="205"/>
      <c r="E717" s="205"/>
      <c r="F717" s="243"/>
      <c r="G717" s="243"/>
      <c r="H717" s="244"/>
      <c r="I717" s="259" t="str">
        <f t="shared" si="11"/>
        <v/>
      </c>
    </row>
    <row r="718" spans="1:9">
      <c r="A718" s="225"/>
      <c r="B718" s="288"/>
      <c r="C718" s="239" t="s">
        <v>1649</v>
      </c>
      <c r="D718" s="205"/>
      <c r="E718" s="205"/>
      <c r="F718" s="243"/>
      <c r="G718" s="243"/>
      <c r="H718" s="244"/>
      <c r="I718" s="259" t="str">
        <f t="shared" si="11"/>
        <v/>
      </c>
    </row>
    <row r="719" spans="1:9">
      <c r="A719" s="225"/>
      <c r="B719" s="288"/>
      <c r="C719" s="239" t="s">
        <v>1650</v>
      </c>
      <c r="D719" s="205"/>
      <c r="E719" s="205"/>
      <c r="F719" s="243"/>
      <c r="G719" s="243"/>
      <c r="H719" s="244"/>
      <c r="I719" s="259" t="str">
        <f t="shared" si="11"/>
        <v/>
      </c>
    </row>
    <row r="720" spans="1:9">
      <c r="A720" s="225"/>
      <c r="B720" s="288"/>
      <c r="C720" s="239" t="s">
        <v>1651</v>
      </c>
      <c r="D720" s="205"/>
      <c r="E720" s="205"/>
      <c r="F720" s="243"/>
      <c r="G720" s="243"/>
      <c r="H720" s="244"/>
      <c r="I720" s="259" t="str">
        <f t="shared" si="11"/>
        <v/>
      </c>
    </row>
    <row r="721" spans="1:9">
      <c r="A721" s="225"/>
      <c r="B721" s="288"/>
      <c r="C721" s="239" t="s">
        <v>1652</v>
      </c>
      <c r="D721" s="205"/>
      <c r="E721" s="205"/>
      <c r="F721" s="240"/>
      <c r="G721" s="240"/>
      <c r="H721" s="240"/>
      <c r="I721" s="259" t="str">
        <f t="shared" si="11"/>
        <v/>
      </c>
    </row>
    <row r="722" spans="1:9">
      <c r="A722" s="225"/>
      <c r="B722" s="288"/>
      <c r="C722" s="239"/>
      <c r="D722" s="205"/>
      <c r="E722" s="205"/>
      <c r="F722" s="243"/>
      <c r="G722" s="243"/>
      <c r="H722" s="244"/>
      <c r="I722" s="259" t="str">
        <f t="shared" si="11"/>
        <v/>
      </c>
    </row>
    <row r="723" spans="1:9">
      <c r="A723" s="225"/>
      <c r="B723" s="241">
        <f>B715+0.01</f>
        <v>600.01</v>
      </c>
      <c r="C723" s="242" t="s">
        <v>1653</v>
      </c>
      <c r="D723" s="205"/>
      <c r="E723" s="205"/>
      <c r="F723" s="243" t="s">
        <v>1197</v>
      </c>
      <c r="G723" s="243">
        <v>6</v>
      </c>
      <c r="H723" s="283"/>
      <c r="I723" s="283"/>
    </row>
    <row r="724" spans="1:9">
      <c r="A724" s="225"/>
      <c r="B724" s="241"/>
      <c r="C724" s="242" t="s">
        <v>1654</v>
      </c>
      <c r="D724" s="205"/>
      <c r="E724" s="205"/>
      <c r="F724" s="243"/>
      <c r="G724" s="243"/>
      <c r="H724" s="244"/>
      <c r="I724" s="290" t="str">
        <f t="shared" si="11"/>
        <v/>
      </c>
    </row>
    <row r="725" spans="1:9">
      <c r="A725" s="225"/>
      <c r="B725" s="241"/>
      <c r="C725" s="245"/>
      <c r="D725" s="205"/>
      <c r="E725" s="205"/>
      <c r="F725" s="243"/>
      <c r="G725" s="243"/>
      <c r="H725" s="244"/>
      <c r="I725" s="290" t="str">
        <f t="shared" si="11"/>
        <v/>
      </c>
    </row>
    <row r="726" spans="1:9">
      <c r="A726" s="225"/>
      <c r="B726" s="241">
        <f>B723+0.01</f>
        <v>600.02</v>
      </c>
      <c r="C726" s="242" t="s">
        <v>1655</v>
      </c>
      <c r="D726" s="205"/>
      <c r="E726" s="205"/>
      <c r="F726" s="243" t="s">
        <v>1197</v>
      </c>
      <c r="G726" s="243">
        <v>6</v>
      </c>
      <c r="H726" s="283"/>
      <c r="I726" s="283"/>
    </row>
    <row r="727" spans="1:9">
      <c r="A727" s="225"/>
      <c r="B727" s="241"/>
      <c r="C727" s="245"/>
      <c r="D727" s="205"/>
      <c r="E727" s="205"/>
      <c r="F727" s="243"/>
      <c r="G727" s="243"/>
      <c r="H727" s="244"/>
      <c r="I727" s="290" t="str">
        <f t="shared" si="11"/>
        <v/>
      </c>
    </row>
    <row r="728" spans="1:9">
      <c r="A728" s="225"/>
      <c r="B728" s="241">
        <f>B726+0.01</f>
        <v>600.03</v>
      </c>
      <c r="C728" s="242" t="s">
        <v>1656</v>
      </c>
      <c r="D728" s="205"/>
      <c r="E728" s="205"/>
      <c r="F728" s="243" t="s">
        <v>1197</v>
      </c>
      <c r="G728" s="243">
        <v>6</v>
      </c>
      <c r="H728" s="283"/>
      <c r="I728" s="283"/>
    </row>
    <row r="729" spans="1:9">
      <c r="A729" s="225"/>
      <c r="B729" s="240"/>
      <c r="C729" s="242" t="s">
        <v>1657</v>
      </c>
      <c r="D729" s="205"/>
      <c r="E729" s="205"/>
      <c r="F729" s="240"/>
      <c r="G729" s="240"/>
      <c r="H729" s="240"/>
      <c r="I729" s="290" t="str">
        <f t="shared" si="11"/>
        <v/>
      </c>
    </row>
    <row r="730" spans="1:9">
      <c r="A730" s="225"/>
      <c r="B730" s="240"/>
      <c r="C730" s="242" t="s">
        <v>1658</v>
      </c>
      <c r="D730" s="205"/>
      <c r="E730" s="205"/>
      <c r="F730" s="240"/>
      <c r="G730" s="240"/>
      <c r="H730" s="240"/>
      <c r="I730" s="290" t="str">
        <f t="shared" si="11"/>
        <v/>
      </c>
    </row>
    <row r="731" spans="1:9">
      <c r="A731" s="225"/>
      <c r="B731" s="240"/>
      <c r="C731" s="245"/>
      <c r="D731" s="205"/>
      <c r="E731" s="205"/>
      <c r="F731" s="240"/>
      <c r="G731" s="240"/>
      <c r="H731" s="244"/>
      <c r="I731" s="290" t="str">
        <f t="shared" si="11"/>
        <v/>
      </c>
    </row>
    <row r="732" spans="1:9">
      <c r="A732" s="225"/>
      <c r="B732" s="241">
        <f>B728+0.01</f>
        <v>600.04</v>
      </c>
      <c r="C732" s="242" t="s">
        <v>1659</v>
      </c>
      <c r="D732" s="205"/>
      <c r="E732" s="205"/>
      <c r="F732" s="243" t="s">
        <v>1197</v>
      </c>
      <c r="G732" s="243">
        <v>6</v>
      </c>
      <c r="H732" s="283"/>
      <c r="I732" s="283"/>
    </row>
    <row r="733" spans="1:9">
      <c r="A733" s="225"/>
      <c r="B733" s="241"/>
      <c r="C733" s="242" t="s">
        <v>1660</v>
      </c>
      <c r="D733" s="205"/>
      <c r="E733" s="205"/>
      <c r="F733" s="243"/>
      <c r="G733" s="243"/>
      <c r="H733" s="244"/>
      <c r="I733" s="290" t="str">
        <f t="shared" si="11"/>
        <v/>
      </c>
    </row>
    <row r="734" spans="1:9">
      <c r="A734" s="225"/>
      <c r="B734" s="241"/>
      <c r="C734" s="242" t="s">
        <v>1661</v>
      </c>
      <c r="D734" s="205"/>
      <c r="E734" s="205"/>
      <c r="F734" s="243"/>
      <c r="G734" s="243"/>
      <c r="H734" s="244"/>
      <c r="I734" s="290" t="str">
        <f t="shared" si="11"/>
        <v/>
      </c>
    </row>
    <row r="735" spans="1:9">
      <c r="A735" s="225"/>
      <c r="B735" s="241"/>
      <c r="C735" s="245"/>
      <c r="D735" s="205"/>
      <c r="E735" s="205"/>
      <c r="F735" s="226"/>
      <c r="G735" s="234"/>
      <c r="H735" s="286"/>
      <c r="I735" s="290" t="str">
        <f t="shared" si="11"/>
        <v/>
      </c>
    </row>
    <row r="736" spans="1:9">
      <c r="A736" s="225"/>
      <c r="B736" s="241">
        <f>B732+0.01</f>
        <v>600.05</v>
      </c>
      <c r="C736" s="242" t="s">
        <v>1662</v>
      </c>
      <c r="D736" s="205"/>
      <c r="E736" s="205"/>
      <c r="F736" s="301" t="s">
        <v>292</v>
      </c>
      <c r="G736" s="301">
        <v>20</v>
      </c>
      <c r="H736" s="283"/>
      <c r="I736" s="283"/>
    </row>
    <row r="737" spans="1:9">
      <c r="A737" s="225"/>
      <c r="B737" s="241"/>
      <c r="C737" s="245"/>
      <c r="D737" s="205"/>
      <c r="E737" s="205"/>
      <c r="F737" s="301"/>
      <c r="G737" s="301"/>
      <c r="H737" s="240"/>
      <c r="I737" s="240"/>
    </row>
    <row r="738" spans="1:9">
      <c r="A738" s="225"/>
      <c r="B738" s="288">
        <f>B715+1</f>
        <v>601</v>
      </c>
      <c r="C738" s="239" t="s">
        <v>1663</v>
      </c>
      <c r="D738" s="205"/>
      <c r="E738" s="205"/>
      <c r="F738" s="295"/>
      <c r="G738" s="240"/>
      <c r="H738" s="302"/>
      <c r="I738" s="302"/>
    </row>
    <row r="739" spans="1:9">
      <c r="A739" s="225"/>
      <c r="B739" s="288"/>
      <c r="C739" s="239" t="s">
        <v>1664</v>
      </c>
      <c r="D739" s="205"/>
      <c r="E739" s="205"/>
      <c r="F739" s="295"/>
      <c r="G739" s="240"/>
      <c r="H739" s="302"/>
      <c r="I739" s="302"/>
    </row>
    <row r="740" spans="1:9">
      <c r="A740" s="225"/>
      <c r="B740" s="288"/>
      <c r="C740" s="239" t="s">
        <v>1665</v>
      </c>
      <c r="D740" s="205"/>
      <c r="E740" s="205"/>
      <c r="F740" s="295"/>
      <c r="G740" s="240"/>
      <c r="H740" s="302"/>
      <c r="I740" s="302"/>
    </row>
    <row r="741" spans="1:9">
      <c r="A741" s="225"/>
      <c r="B741" s="288"/>
      <c r="C741" s="239" t="s">
        <v>1666</v>
      </c>
      <c r="D741" s="205"/>
      <c r="E741" s="205"/>
      <c r="F741" s="295"/>
      <c r="G741" s="240"/>
      <c r="H741" s="302"/>
      <c r="I741" s="302"/>
    </row>
    <row r="742" spans="1:9">
      <c r="A742" s="225"/>
      <c r="B742" s="288"/>
      <c r="C742" s="239" t="s">
        <v>1667</v>
      </c>
      <c r="D742" s="205"/>
      <c r="E742" s="205"/>
      <c r="F742" s="295"/>
      <c r="G742" s="240"/>
      <c r="H742" s="302"/>
      <c r="I742" s="302"/>
    </row>
    <row r="743" spans="1:9">
      <c r="A743" s="225"/>
      <c r="B743" s="288"/>
      <c r="C743" s="239"/>
      <c r="D743" s="205"/>
      <c r="E743" s="205"/>
      <c r="F743" s="295"/>
      <c r="G743" s="240"/>
      <c r="H743" s="302"/>
      <c r="I743" s="302"/>
    </row>
    <row r="744" spans="1:9">
      <c r="A744" s="225"/>
      <c r="B744" s="241"/>
      <c r="C744" s="272"/>
      <c r="D744" s="205"/>
      <c r="E744" s="205"/>
      <c r="F744" s="243"/>
      <c r="G744" s="243"/>
      <c r="H744" s="244"/>
      <c r="I744" s="244"/>
    </row>
    <row r="745" spans="1:9">
      <c r="A745" s="225"/>
      <c r="B745" s="241"/>
      <c r="C745" s="272"/>
      <c r="D745" s="205"/>
      <c r="E745" s="205"/>
      <c r="F745" s="243"/>
      <c r="G745" s="243"/>
      <c r="H745" s="244"/>
      <c r="I745" s="244"/>
    </row>
    <row r="746" spans="1:9">
      <c r="A746" s="225"/>
      <c r="B746" s="241"/>
      <c r="C746" s="245"/>
      <c r="D746" s="205"/>
      <c r="E746" s="205"/>
      <c r="F746" s="243"/>
      <c r="G746" s="243"/>
      <c r="H746" s="244"/>
      <c r="I746" s="244"/>
    </row>
    <row r="747" spans="1:9">
      <c r="A747" s="260"/>
      <c r="B747" s="261"/>
      <c r="C747" s="261"/>
      <c r="D747" s="261"/>
      <c r="E747" s="261"/>
      <c r="F747" s="262"/>
      <c r="G747" s="263"/>
      <c r="H747" s="263"/>
      <c r="I747" s="267"/>
    </row>
    <row r="748" spans="1:9">
      <c r="A748" s="225"/>
      <c r="B748" s="272" t="s">
        <v>69</v>
      </c>
      <c r="C748" s="239"/>
      <c r="D748" s="239"/>
      <c r="E748" s="205"/>
      <c r="F748" s="206"/>
      <c r="G748" s="208"/>
      <c r="H748" s="208"/>
      <c r="I748" s="268"/>
    </row>
    <row r="749" spans="1:9">
      <c r="A749" s="266"/>
      <c r="B749" s="209"/>
      <c r="C749" s="209"/>
      <c r="D749" s="209"/>
      <c r="E749" s="209"/>
      <c r="F749" s="210"/>
      <c r="G749" s="211"/>
      <c r="H749" s="211"/>
      <c r="I749" s="269"/>
    </row>
    <row r="750" spans="1:9">
      <c r="A750" s="213"/>
      <c r="B750" s="261"/>
      <c r="C750" s="261"/>
      <c r="D750" s="261"/>
      <c r="E750" s="261"/>
      <c r="F750" s="262"/>
      <c r="G750" s="273"/>
      <c r="H750" s="263"/>
      <c r="I750" s="274"/>
    </row>
    <row r="751" spans="1:9">
      <c r="A751" s="204" t="s">
        <v>1448</v>
      </c>
      <c r="B751" s="205"/>
      <c r="C751" s="205"/>
      <c r="D751" s="205"/>
      <c r="E751" s="205"/>
      <c r="F751" s="206"/>
      <c r="G751" s="207"/>
      <c r="H751" s="208"/>
      <c r="I751" s="254"/>
    </row>
    <row r="752" spans="1:9">
      <c r="A752" s="209"/>
      <c r="B752" s="209"/>
      <c r="C752" s="209"/>
      <c r="D752" s="209"/>
      <c r="E752" s="209"/>
      <c r="F752" s="210"/>
      <c r="G752" s="211"/>
      <c r="H752" s="211"/>
      <c r="I752" s="255"/>
    </row>
    <row r="753" spans="1:9">
      <c r="A753" s="212" t="s">
        <v>1</v>
      </c>
      <c r="B753" s="212"/>
      <c r="C753" s="213"/>
      <c r="D753" s="213"/>
      <c r="E753" s="213"/>
      <c r="F753" s="214"/>
      <c r="G753" s="215"/>
      <c r="H753" s="216"/>
      <c r="I753" s="256"/>
    </row>
    <row r="754" spans="1:9">
      <c r="A754" s="217" t="s">
        <v>8</v>
      </c>
      <c r="B754" s="217" t="s">
        <v>2</v>
      </c>
      <c r="C754" s="204"/>
      <c r="D754" s="204"/>
      <c r="E754" s="204" t="s">
        <v>3</v>
      </c>
      <c r="F754" s="218" t="s">
        <v>4</v>
      </c>
      <c r="G754" s="219" t="s">
        <v>276</v>
      </c>
      <c r="H754" s="219" t="s">
        <v>6</v>
      </c>
      <c r="I754" s="257" t="s">
        <v>7</v>
      </c>
    </row>
    <row r="755" spans="1:9">
      <c r="A755" s="220" t="s">
        <v>277</v>
      </c>
      <c r="B755" s="220" t="s">
        <v>9</v>
      </c>
      <c r="C755" s="221"/>
      <c r="D755" s="221"/>
      <c r="E755" s="221"/>
      <c r="F755" s="222"/>
      <c r="G755" s="223" t="s">
        <v>278</v>
      </c>
      <c r="H755" s="224"/>
      <c r="I755" s="258"/>
    </row>
    <row r="756" spans="1:9">
      <c r="A756" s="225"/>
      <c r="B756" s="288"/>
      <c r="C756" s="245"/>
      <c r="D756" s="205"/>
      <c r="E756" s="205"/>
      <c r="F756" s="240"/>
      <c r="G756" s="240"/>
      <c r="H756" s="240"/>
      <c r="I756" s="240"/>
    </row>
    <row r="757" spans="1:9">
      <c r="A757" s="225"/>
      <c r="B757" s="241">
        <f>B738+0.01</f>
        <v>601.01</v>
      </c>
      <c r="C757" s="242" t="s">
        <v>1668</v>
      </c>
      <c r="D757" s="205"/>
      <c r="E757" s="205"/>
      <c r="F757" s="243" t="s">
        <v>1197</v>
      </c>
      <c r="G757" s="243">
        <v>6</v>
      </c>
      <c r="H757" s="283"/>
      <c r="I757" s="283"/>
    </row>
    <row r="758" spans="1:9">
      <c r="A758" s="225"/>
      <c r="B758" s="241"/>
      <c r="C758" s="242" t="s">
        <v>1669</v>
      </c>
      <c r="D758" s="205"/>
      <c r="E758" s="205"/>
      <c r="F758" s="243"/>
      <c r="G758" s="243"/>
      <c r="H758" s="244"/>
      <c r="I758" s="244"/>
    </row>
    <row r="759" spans="1:9">
      <c r="A759" s="225"/>
      <c r="B759" s="241"/>
      <c r="C759" s="245" t="s">
        <v>1670</v>
      </c>
      <c r="D759" s="205"/>
      <c r="E759" s="205"/>
      <c r="F759" s="243"/>
      <c r="G759" s="243"/>
      <c r="H759" s="244"/>
      <c r="I759" s="244"/>
    </row>
    <row r="760" spans="1:9">
      <c r="A760" s="225"/>
      <c r="B760" s="288"/>
      <c r="C760" s="245"/>
      <c r="D760" s="205"/>
      <c r="E760" s="205"/>
      <c r="F760" s="240"/>
      <c r="G760" s="240"/>
      <c r="H760" s="240"/>
      <c r="I760" s="240"/>
    </row>
    <row r="761" spans="1:9">
      <c r="A761" s="225"/>
      <c r="B761" s="288">
        <f>B738+1</f>
        <v>602</v>
      </c>
      <c r="C761" s="239" t="s">
        <v>1671</v>
      </c>
      <c r="D761" s="239"/>
      <c r="E761" s="239"/>
      <c r="F761" s="240"/>
      <c r="G761" s="240"/>
      <c r="H761" s="240"/>
      <c r="I761" s="240"/>
    </row>
    <row r="762" spans="1:9">
      <c r="A762" s="225"/>
      <c r="B762" s="288"/>
      <c r="C762" s="239" t="s">
        <v>1672</v>
      </c>
      <c r="D762" s="239"/>
      <c r="E762" s="239"/>
      <c r="F762" s="240"/>
      <c r="G762" s="240"/>
      <c r="H762" s="240"/>
      <c r="I762" s="240"/>
    </row>
    <row r="763" spans="1:9">
      <c r="A763" s="225"/>
      <c r="B763" s="288"/>
      <c r="C763" s="239" t="s">
        <v>1673</v>
      </c>
      <c r="D763" s="239"/>
      <c r="E763" s="239"/>
      <c r="F763" s="240"/>
      <c r="G763" s="240"/>
      <c r="H763" s="240"/>
      <c r="I763" s="240"/>
    </row>
    <row r="764" spans="1:9">
      <c r="A764" s="225"/>
      <c r="B764" s="288"/>
      <c r="C764" s="239" t="s">
        <v>1674</v>
      </c>
      <c r="D764" s="239"/>
      <c r="E764" s="239"/>
      <c r="F764" s="240"/>
      <c r="G764" s="240"/>
      <c r="H764" s="240"/>
      <c r="I764" s="240"/>
    </row>
    <row r="765" spans="1:9">
      <c r="A765" s="225"/>
      <c r="B765" s="288"/>
      <c r="C765" s="245"/>
      <c r="D765" s="205"/>
      <c r="E765" s="205"/>
      <c r="F765" s="240"/>
      <c r="G765" s="240"/>
      <c r="H765" s="240"/>
      <c r="I765" s="240"/>
    </row>
    <row r="766" spans="1:9">
      <c r="A766" s="225"/>
      <c r="B766" s="241">
        <f>B761+0.01</f>
        <v>602.01</v>
      </c>
      <c r="C766" s="239" t="s">
        <v>1675</v>
      </c>
      <c r="D766" s="205"/>
      <c r="E766" s="205"/>
      <c r="F766" s="243" t="s">
        <v>1197</v>
      </c>
      <c r="G766" s="243">
        <v>30</v>
      </c>
      <c r="H766" s="283"/>
      <c r="I766" s="283"/>
    </row>
    <row r="767" spans="1:9">
      <c r="A767" s="225"/>
      <c r="B767" s="288"/>
      <c r="C767" s="242" t="s">
        <v>1676</v>
      </c>
      <c r="D767" s="205"/>
      <c r="E767" s="205"/>
      <c r="F767" s="240"/>
      <c r="G767" s="240"/>
      <c r="H767" s="240"/>
      <c r="I767" s="240"/>
    </row>
    <row r="768" spans="1:9">
      <c r="A768" s="225"/>
      <c r="B768" s="288"/>
      <c r="C768" s="242" t="s">
        <v>1677</v>
      </c>
      <c r="D768" s="205"/>
      <c r="E768" s="205"/>
      <c r="F768" s="240"/>
      <c r="G768" s="240"/>
      <c r="H768" s="240"/>
      <c r="I768" s="240"/>
    </row>
    <row r="769" spans="1:9">
      <c r="A769" s="225"/>
      <c r="B769" s="288"/>
      <c r="C769" s="245"/>
      <c r="D769" s="205"/>
      <c r="E769" s="205"/>
      <c r="F769" s="240"/>
      <c r="G769" s="240"/>
      <c r="H769" s="240"/>
      <c r="I769" s="240"/>
    </row>
    <row r="770" spans="1:9">
      <c r="A770" s="225"/>
      <c r="B770" s="241">
        <f>B766+0.01</f>
        <v>602.02</v>
      </c>
      <c r="C770" s="239" t="s">
        <v>1678</v>
      </c>
      <c r="D770" s="205"/>
      <c r="E770" s="205"/>
      <c r="F770" s="243" t="s">
        <v>1197</v>
      </c>
      <c r="G770" s="243">
        <v>10</v>
      </c>
      <c r="H770" s="283"/>
      <c r="I770" s="283"/>
    </row>
    <row r="771" spans="1:9">
      <c r="A771" s="225"/>
      <c r="B771" s="288"/>
      <c r="C771" s="242" t="s">
        <v>1679</v>
      </c>
      <c r="D771" s="205"/>
      <c r="E771" s="205"/>
      <c r="F771" s="240"/>
      <c r="G771" s="240"/>
      <c r="H771" s="240"/>
      <c r="I771" s="240"/>
    </row>
    <row r="772" spans="1:9">
      <c r="A772" s="225"/>
      <c r="B772" s="288"/>
      <c r="C772" s="242" t="s">
        <v>1680</v>
      </c>
      <c r="D772" s="205"/>
      <c r="E772" s="205"/>
      <c r="F772" s="240"/>
      <c r="G772" s="240"/>
      <c r="H772" s="240"/>
      <c r="I772" s="240"/>
    </row>
    <row r="773" spans="1:9">
      <c r="A773" s="225"/>
      <c r="B773" s="240"/>
      <c r="C773" s="242" t="s">
        <v>1681</v>
      </c>
      <c r="D773" s="205"/>
      <c r="E773" s="205"/>
      <c r="F773" s="240"/>
      <c r="G773" s="240"/>
      <c r="H773" s="240"/>
      <c r="I773" s="240"/>
    </row>
    <row r="774" spans="1:9">
      <c r="A774" s="225"/>
      <c r="B774" s="240"/>
      <c r="C774" s="245"/>
      <c r="D774" s="205"/>
      <c r="E774" s="205"/>
      <c r="F774" s="240"/>
      <c r="G774" s="240"/>
      <c r="H774" s="240"/>
      <c r="I774" s="240"/>
    </row>
    <row r="775" spans="1:9">
      <c r="A775" s="225"/>
      <c r="B775" s="241">
        <f>B770+0.01</f>
        <v>602.03</v>
      </c>
      <c r="C775" s="239" t="s">
        <v>1682</v>
      </c>
      <c r="D775" s="205"/>
      <c r="E775" s="205"/>
      <c r="F775" s="243" t="s">
        <v>1197</v>
      </c>
      <c r="G775" s="243">
        <v>15</v>
      </c>
      <c r="H775" s="283"/>
      <c r="I775" s="283"/>
    </row>
    <row r="776" spans="1:9">
      <c r="A776" s="225"/>
      <c r="B776" s="288"/>
      <c r="C776" s="242" t="s">
        <v>1683</v>
      </c>
      <c r="D776" s="205"/>
      <c r="E776" s="205"/>
      <c r="F776" s="240"/>
      <c r="G776" s="240"/>
      <c r="H776" s="298"/>
      <c r="I776" s="240"/>
    </row>
    <row r="777" spans="1:9">
      <c r="A777" s="225"/>
      <c r="B777" s="288"/>
      <c r="C777" s="242" t="s">
        <v>1677</v>
      </c>
      <c r="D777" s="205"/>
      <c r="E777" s="205"/>
      <c r="F777" s="240"/>
      <c r="G777" s="240"/>
      <c r="H777" s="298"/>
      <c r="I777" s="240"/>
    </row>
    <row r="778" spans="1:9">
      <c r="A778" s="225"/>
      <c r="B778" s="288"/>
      <c r="C778" s="245"/>
      <c r="D778" s="205"/>
      <c r="E778" s="205"/>
      <c r="F778" s="240"/>
      <c r="G778" s="240"/>
      <c r="H778" s="298"/>
      <c r="I778" s="240"/>
    </row>
    <row r="779" spans="1:9">
      <c r="A779" s="225"/>
      <c r="B779" s="241">
        <f>B775+0.01</f>
        <v>602.04</v>
      </c>
      <c r="C779" s="239" t="s">
        <v>1684</v>
      </c>
      <c r="D779" s="205"/>
      <c r="E779" s="205"/>
      <c r="F779" s="243" t="s">
        <v>1197</v>
      </c>
      <c r="G779" s="243">
        <v>5</v>
      </c>
      <c r="H779" s="283"/>
      <c r="I779" s="283"/>
    </row>
    <row r="780" spans="1:9">
      <c r="A780" s="225"/>
      <c r="B780" s="288"/>
      <c r="C780" s="242" t="s">
        <v>1685</v>
      </c>
      <c r="D780" s="205"/>
      <c r="E780" s="205"/>
      <c r="F780" s="240"/>
      <c r="G780" s="240"/>
      <c r="H780" s="298"/>
      <c r="I780" s="240"/>
    </row>
    <row r="781" spans="1:9">
      <c r="A781" s="225"/>
      <c r="B781" s="288"/>
      <c r="C781" s="242" t="s">
        <v>1680</v>
      </c>
      <c r="D781" s="205"/>
      <c r="E781" s="205"/>
      <c r="F781" s="240"/>
      <c r="G781" s="240"/>
      <c r="H781" s="298"/>
      <c r="I781" s="240"/>
    </row>
    <row r="782" spans="1:9">
      <c r="A782" s="225"/>
      <c r="B782" s="240"/>
      <c r="C782" s="242" t="s">
        <v>1681</v>
      </c>
      <c r="D782" s="205"/>
      <c r="E782" s="205"/>
      <c r="F782" s="240"/>
      <c r="G782" s="240"/>
      <c r="H782" s="298"/>
      <c r="I782" s="240"/>
    </row>
    <row r="783" spans="1:9">
      <c r="A783" s="225"/>
      <c r="B783" s="240"/>
      <c r="C783" s="245"/>
      <c r="D783" s="205"/>
      <c r="E783" s="205"/>
      <c r="F783" s="240"/>
      <c r="G783" s="240"/>
      <c r="H783" s="303"/>
      <c r="I783" s="244"/>
    </row>
    <row r="784" spans="1:9">
      <c r="A784" s="225"/>
      <c r="B784" s="241">
        <f>B779+0.01</f>
        <v>602.05</v>
      </c>
      <c r="C784" s="239" t="s">
        <v>1686</v>
      </c>
      <c r="D784" s="205"/>
      <c r="E784" s="205"/>
      <c r="F784" s="243" t="s">
        <v>1197</v>
      </c>
      <c r="G784" s="243">
        <v>10</v>
      </c>
      <c r="H784" s="283"/>
      <c r="I784" s="283"/>
    </row>
    <row r="785" spans="1:9">
      <c r="A785" s="225"/>
      <c r="B785" s="288"/>
      <c r="C785" s="242" t="s">
        <v>1687</v>
      </c>
      <c r="D785" s="205"/>
      <c r="E785" s="205"/>
      <c r="F785" s="240"/>
      <c r="G785" s="240"/>
      <c r="H785" s="240"/>
      <c r="I785" s="240"/>
    </row>
    <row r="786" spans="1:9">
      <c r="A786" s="225"/>
      <c r="B786" s="241"/>
      <c r="C786" s="245"/>
      <c r="D786" s="205"/>
      <c r="E786" s="205"/>
      <c r="F786" s="243"/>
      <c r="G786" s="243"/>
      <c r="H786" s="244"/>
      <c r="I786" s="244"/>
    </row>
    <row r="787" spans="1:9">
      <c r="A787" s="225"/>
      <c r="B787" s="241">
        <f>B784+0.01</f>
        <v>602.06</v>
      </c>
      <c r="C787" s="233" t="s">
        <v>1688</v>
      </c>
      <c r="D787" s="205"/>
      <c r="E787" s="205"/>
      <c r="F787" s="243" t="s">
        <v>1197</v>
      </c>
      <c r="G787" s="243">
        <v>2</v>
      </c>
      <c r="H787" s="283"/>
      <c r="I787" s="283"/>
    </row>
    <row r="788" spans="1:9">
      <c r="A788" s="225"/>
      <c r="B788" s="241"/>
      <c r="C788" s="245" t="s">
        <v>1689</v>
      </c>
      <c r="D788" s="205"/>
      <c r="E788" s="205"/>
      <c r="F788" s="243"/>
      <c r="G788" s="243"/>
      <c r="H788" s="287"/>
      <c r="I788" s="287"/>
    </row>
    <row r="789" spans="1:9">
      <c r="A789" s="225"/>
      <c r="B789" s="241"/>
      <c r="C789" s="245" t="s">
        <v>1690</v>
      </c>
      <c r="D789" s="205"/>
      <c r="E789" s="205"/>
      <c r="F789" s="243"/>
      <c r="G789" s="243"/>
      <c r="H789" s="287"/>
      <c r="I789" s="287"/>
    </row>
    <row r="790" spans="1:9">
      <c r="A790" s="225"/>
      <c r="B790" s="241"/>
      <c r="C790" s="239"/>
      <c r="D790" s="205"/>
      <c r="E790" s="205"/>
      <c r="F790" s="243"/>
      <c r="G790" s="243"/>
      <c r="H790" s="240"/>
      <c r="I790" s="240"/>
    </row>
    <row r="791" spans="1:9">
      <c r="A791" s="225"/>
      <c r="B791" s="241">
        <f>B787+0.01</f>
        <v>602.07</v>
      </c>
      <c r="C791" s="239" t="s">
        <v>1691</v>
      </c>
      <c r="D791" s="205"/>
      <c r="E791" s="205"/>
      <c r="F791" s="243" t="s">
        <v>1197</v>
      </c>
      <c r="G791" s="301">
        <v>1</v>
      </c>
      <c r="H791" s="283"/>
      <c r="I791" s="283"/>
    </row>
    <row r="792" spans="1:9">
      <c r="A792" s="225"/>
      <c r="B792" s="288"/>
      <c r="C792" s="242" t="s">
        <v>1687</v>
      </c>
      <c r="D792" s="205"/>
      <c r="E792" s="205"/>
      <c r="F792" s="295"/>
      <c r="G792" s="240"/>
      <c r="H792" s="240"/>
      <c r="I792" s="240"/>
    </row>
    <row r="793" spans="1:9">
      <c r="A793" s="225"/>
      <c r="B793" s="288"/>
      <c r="C793" s="239"/>
      <c r="D793" s="205"/>
      <c r="E793" s="205"/>
      <c r="F793" s="295"/>
      <c r="G793" s="240"/>
      <c r="H793" s="244"/>
      <c r="I793" s="244"/>
    </row>
    <row r="794" spans="1:9">
      <c r="A794" s="225"/>
      <c r="B794" s="241">
        <f>B791+0.01</f>
        <v>602.08</v>
      </c>
      <c r="C794" s="245" t="s">
        <v>1692</v>
      </c>
      <c r="D794" s="205"/>
      <c r="E794" s="205"/>
      <c r="F794" s="243" t="s">
        <v>16</v>
      </c>
      <c r="G794" s="301">
        <v>1</v>
      </c>
      <c r="H794" s="283"/>
      <c r="I794" s="283"/>
    </row>
    <row r="795" spans="1:9">
      <c r="A795" s="225"/>
      <c r="B795" s="288"/>
      <c r="C795" s="245" t="s">
        <v>1693</v>
      </c>
      <c r="D795" s="205"/>
      <c r="E795" s="205"/>
      <c r="F795" s="295"/>
      <c r="G795" s="240"/>
      <c r="H795" s="240"/>
      <c r="I795" s="240"/>
    </row>
    <row r="796" spans="1:9">
      <c r="A796" s="225"/>
      <c r="B796" s="288"/>
      <c r="C796" s="239"/>
      <c r="D796" s="205"/>
      <c r="E796" s="205"/>
      <c r="F796" s="295"/>
      <c r="G796" s="240"/>
      <c r="H796" s="240"/>
      <c r="I796" s="240"/>
    </row>
    <row r="797" spans="1:9">
      <c r="A797" s="225"/>
      <c r="B797" s="288">
        <f>B761+1</f>
        <v>603</v>
      </c>
      <c r="C797" s="239" t="s">
        <v>1694</v>
      </c>
      <c r="D797" s="205"/>
      <c r="E797" s="205"/>
      <c r="F797" s="240"/>
      <c r="G797" s="240"/>
      <c r="H797" s="240"/>
      <c r="I797" s="259" t="str">
        <f t="shared" ref="I797:I800" si="12">IF(OR(AND(G797="Prov",H797="Sum"),(H797="PC Sum")),". . . . . . . . .00",IF(ISERR(G797*H797),"",IF(G797*H797=0,"",ROUND(G797*H797,2))))</f>
        <v/>
      </c>
    </row>
    <row r="798" spans="1:9">
      <c r="A798" s="225"/>
      <c r="B798" s="288"/>
      <c r="C798" s="239" t="s">
        <v>1695</v>
      </c>
      <c r="D798" s="205"/>
      <c r="E798" s="205"/>
      <c r="F798" s="243"/>
      <c r="G798" s="243"/>
      <c r="H798" s="244"/>
      <c r="I798" s="259" t="str">
        <f t="shared" si="12"/>
        <v/>
      </c>
    </row>
    <row r="799" spans="1:9">
      <c r="A799" s="225"/>
      <c r="B799" s="288"/>
      <c r="C799" s="239" t="s">
        <v>1696</v>
      </c>
      <c r="D799" s="205"/>
      <c r="E799" s="205"/>
      <c r="F799" s="243"/>
      <c r="G799" s="243"/>
      <c r="H799" s="244"/>
      <c r="I799" s="259" t="str">
        <f t="shared" si="12"/>
        <v/>
      </c>
    </row>
    <row r="800" spans="1:9">
      <c r="A800" s="225"/>
      <c r="B800" s="288"/>
      <c r="C800" s="239" t="s">
        <v>1697</v>
      </c>
      <c r="D800" s="205"/>
      <c r="E800" s="205"/>
      <c r="F800" s="243"/>
      <c r="G800" s="243"/>
      <c r="H800" s="244"/>
      <c r="I800" s="259" t="str">
        <f t="shared" si="12"/>
        <v/>
      </c>
    </row>
    <row r="801" spans="1:9">
      <c r="A801" s="225"/>
      <c r="B801" s="288"/>
      <c r="C801" s="239" t="s">
        <v>1698</v>
      </c>
      <c r="D801" s="205"/>
      <c r="E801" s="205"/>
      <c r="F801" s="226"/>
      <c r="G801" s="234"/>
      <c r="H801" s="228"/>
      <c r="I801" s="259"/>
    </row>
    <row r="802" spans="1:9">
      <c r="A802" s="225"/>
      <c r="B802" s="241"/>
      <c r="C802" s="245"/>
      <c r="D802" s="205"/>
      <c r="E802" s="205"/>
      <c r="F802" s="226"/>
      <c r="G802" s="234"/>
      <c r="H802" s="228"/>
      <c r="I802" s="259"/>
    </row>
    <row r="803" spans="1:9">
      <c r="A803" s="225"/>
      <c r="B803" s="241">
        <f>B797+0.01</f>
        <v>603.01</v>
      </c>
      <c r="C803" s="304" t="s">
        <v>1699</v>
      </c>
      <c r="D803" s="205"/>
      <c r="E803" s="205"/>
      <c r="F803" s="305" t="s">
        <v>1618</v>
      </c>
      <c r="G803" s="243">
        <v>2</v>
      </c>
      <c r="H803" s="283"/>
      <c r="I803" s="283"/>
    </row>
    <row r="804" spans="1:9">
      <c r="A804" s="225"/>
      <c r="B804" s="241"/>
      <c r="C804" s="306"/>
      <c r="D804" s="205"/>
      <c r="E804" s="205"/>
      <c r="F804" s="307"/>
      <c r="G804" s="243"/>
      <c r="H804" s="240"/>
      <c r="I804" s="290"/>
    </row>
    <row r="805" spans="1:9">
      <c r="A805" s="225"/>
      <c r="B805" s="241">
        <f>B803+0.01</f>
        <v>603.02</v>
      </c>
      <c r="C805" s="304" t="s">
        <v>1700</v>
      </c>
      <c r="D805" s="205"/>
      <c r="E805" s="205"/>
      <c r="F805" s="308" t="s">
        <v>1618</v>
      </c>
      <c r="G805" s="243">
        <v>2</v>
      </c>
      <c r="H805" s="283"/>
      <c r="I805" s="283"/>
    </row>
    <row r="806" spans="1:9">
      <c r="A806" s="225"/>
      <c r="B806" s="241"/>
      <c r="C806" s="304" t="s">
        <v>1701</v>
      </c>
      <c r="D806" s="205"/>
      <c r="E806" s="205"/>
      <c r="F806" s="308"/>
      <c r="G806" s="243"/>
      <c r="H806" s="240"/>
      <c r="I806" s="290"/>
    </row>
    <row r="807" spans="1:9">
      <c r="A807" s="225"/>
      <c r="B807" s="241"/>
      <c r="C807" s="245"/>
      <c r="D807" s="205"/>
      <c r="E807" s="205"/>
      <c r="F807" s="305"/>
      <c r="G807" s="243"/>
      <c r="H807" s="240"/>
      <c r="I807" s="290"/>
    </row>
    <row r="808" spans="1:9">
      <c r="A808" s="225"/>
      <c r="B808" s="241">
        <f>B805+0.01</f>
        <v>603.03</v>
      </c>
      <c r="C808" s="304" t="s">
        <v>1702</v>
      </c>
      <c r="D808" s="205"/>
      <c r="E808" s="205"/>
      <c r="F808" s="305" t="s">
        <v>1618</v>
      </c>
      <c r="G808" s="243">
        <v>2</v>
      </c>
      <c r="H808" s="283"/>
      <c r="I808" s="283"/>
    </row>
    <row r="809" spans="1:9">
      <c r="A809" s="225"/>
      <c r="B809" s="240"/>
      <c r="C809" s="239"/>
      <c r="D809" s="205"/>
      <c r="E809" s="205"/>
      <c r="F809" s="240"/>
      <c r="G809" s="240"/>
      <c r="H809" s="240"/>
      <c r="I809" s="290"/>
    </row>
    <row r="810" spans="1:9">
      <c r="A810" s="225"/>
      <c r="B810" s="288">
        <f>B797+1</f>
        <v>604</v>
      </c>
      <c r="C810" s="239" t="s">
        <v>1484</v>
      </c>
      <c r="D810" s="205"/>
      <c r="E810" s="205"/>
      <c r="F810" s="243"/>
      <c r="G810" s="243"/>
      <c r="H810" s="244"/>
      <c r="I810" s="290"/>
    </row>
    <row r="811" spans="1:9">
      <c r="A811" s="225"/>
      <c r="B811" s="247"/>
      <c r="C811" s="245"/>
      <c r="D811" s="205"/>
      <c r="E811" s="205"/>
      <c r="F811" s="243"/>
      <c r="G811" s="243"/>
      <c r="H811" s="244"/>
      <c r="I811" s="290"/>
    </row>
    <row r="812" spans="1:9">
      <c r="A812" s="225"/>
      <c r="B812" s="241">
        <f>B810+0.01</f>
        <v>604.01</v>
      </c>
      <c r="C812" s="245" t="s">
        <v>1559</v>
      </c>
      <c r="D812" s="205"/>
      <c r="E812" s="205"/>
      <c r="F812" s="243" t="s">
        <v>16</v>
      </c>
      <c r="G812" s="243">
        <v>1</v>
      </c>
      <c r="H812" s="283"/>
      <c r="I812" s="283"/>
    </row>
    <row r="813" spans="1:9">
      <c r="A813" s="225"/>
      <c r="B813" s="241"/>
      <c r="C813" s="245" t="s">
        <v>1583</v>
      </c>
      <c r="D813" s="205"/>
      <c r="E813" s="205"/>
      <c r="F813" s="243"/>
      <c r="G813" s="243"/>
      <c r="H813" s="240"/>
      <c r="I813" s="290"/>
    </row>
    <row r="814" spans="1:9">
      <c r="A814" s="225"/>
      <c r="B814" s="241"/>
      <c r="C814" s="239"/>
      <c r="D814" s="205"/>
      <c r="E814" s="205"/>
      <c r="F814" s="243"/>
      <c r="G814" s="243"/>
      <c r="H814" s="244"/>
      <c r="I814" s="290"/>
    </row>
    <row r="815" spans="1:9">
      <c r="A815" s="225"/>
      <c r="B815" s="288">
        <f>B810+1</f>
        <v>605</v>
      </c>
      <c r="C815" s="239" t="s">
        <v>1703</v>
      </c>
      <c r="D815" s="205"/>
      <c r="E815" s="205"/>
      <c r="F815" s="243" t="s">
        <v>16</v>
      </c>
      <c r="G815" s="243">
        <v>1</v>
      </c>
      <c r="H815" s="283"/>
      <c r="I815" s="283"/>
    </row>
    <row r="816" spans="1:9">
      <c r="A816" s="225"/>
      <c r="B816" s="288"/>
      <c r="C816" s="239"/>
      <c r="D816" s="205"/>
      <c r="E816" s="205"/>
      <c r="F816" s="243"/>
      <c r="G816" s="243"/>
      <c r="H816" s="287"/>
      <c r="I816" s="287"/>
    </row>
    <row r="817" spans="1:9">
      <c r="A817" s="225"/>
      <c r="B817" s="288"/>
      <c r="C817" s="239"/>
      <c r="D817" s="205"/>
      <c r="E817" s="205"/>
      <c r="F817" s="243"/>
      <c r="G817" s="243"/>
      <c r="H817" s="287"/>
      <c r="I817" s="287"/>
    </row>
    <row r="818" spans="1:9">
      <c r="A818" s="225"/>
      <c r="B818" s="288"/>
      <c r="C818" s="239"/>
      <c r="D818" s="205"/>
      <c r="E818" s="205"/>
      <c r="F818" s="243"/>
      <c r="G818" s="243"/>
      <c r="H818" s="287"/>
      <c r="I818" s="287"/>
    </row>
    <row r="819" spans="1:9">
      <c r="A819" s="225"/>
      <c r="B819" s="288"/>
      <c r="C819" s="239"/>
      <c r="D819" s="205"/>
      <c r="E819" s="205"/>
      <c r="F819" s="243"/>
      <c r="G819" s="243"/>
      <c r="H819" s="287"/>
      <c r="I819" s="287"/>
    </row>
    <row r="820" spans="1:9">
      <c r="A820" s="225"/>
      <c r="B820" s="288"/>
      <c r="C820" s="239"/>
      <c r="D820" s="205"/>
      <c r="E820" s="205"/>
      <c r="F820" s="243"/>
      <c r="G820" s="243"/>
      <c r="H820" s="287"/>
      <c r="I820" s="287"/>
    </row>
    <row r="821" spans="1:9">
      <c r="A821" s="225"/>
      <c r="B821" s="288"/>
      <c r="C821" s="239"/>
      <c r="D821" s="205"/>
      <c r="E821" s="205"/>
      <c r="F821" s="243"/>
      <c r="G821" s="243"/>
      <c r="H821" s="287"/>
      <c r="I821" s="287"/>
    </row>
    <row r="822" spans="1:9">
      <c r="A822" s="225"/>
      <c r="B822" s="288"/>
      <c r="C822" s="239"/>
      <c r="D822" s="205"/>
      <c r="E822" s="205"/>
      <c r="F822" s="243"/>
      <c r="G822" s="243"/>
      <c r="H822" s="287"/>
      <c r="I822" s="287"/>
    </row>
    <row r="823" spans="1:9">
      <c r="A823" s="225"/>
      <c r="B823" s="288"/>
      <c r="C823" s="239"/>
      <c r="D823" s="205"/>
      <c r="E823" s="205"/>
      <c r="F823" s="243"/>
      <c r="G823" s="243"/>
      <c r="H823" s="287"/>
      <c r="I823" s="287"/>
    </row>
    <row r="824" spans="1:9">
      <c r="A824" s="225"/>
      <c r="B824" s="241"/>
      <c r="C824" s="245"/>
      <c r="D824" s="205"/>
      <c r="E824" s="205"/>
      <c r="F824" s="243"/>
      <c r="G824" s="243"/>
      <c r="H824" s="244"/>
      <c r="I824" s="259"/>
    </row>
    <row r="825" spans="1:9">
      <c r="A825" s="225"/>
      <c r="B825" s="241"/>
      <c r="C825" s="245"/>
      <c r="D825" s="205"/>
      <c r="E825" s="205"/>
      <c r="F825" s="243"/>
      <c r="G825" s="243"/>
      <c r="H825" s="244"/>
      <c r="I825" s="259"/>
    </row>
    <row r="826" spans="1:9">
      <c r="A826" s="225"/>
      <c r="B826" s="241"/>
      <c r="C826" s="245"/>
      <c r="D826" s="205"/>
      <c r="E826" s="205"/>
      <c r="F826" s="243"/>
      <c r="G826" s="243"/>
      <c r="H826" s="244"/>
      <c r="I826" s="259"/>
    </row>
    <row r="827" spans="1:9">
      <c r="A827" s="225"/>
      <c r="B827" s="225"/>
      <c r="C827" s="205"/>
      <c r="D827" s="205"/>
      <c r="E827" s="205"/>
      <c r="F827" s="226"/>
      <c r="G827" s="227"/>
      <c r="H827" s="228"/>
      <c r="I827" s="259" t="str">
        <f t="shared" ref="I827" si="13">IF(OR(AND(G827="Prov",H827="Sum"),(H827="PC Sum")),". . . . . . . . .00",IF(ISERR(G827*H827),"",IF(G827*H827=0,"",ROUND(G827*H827,2))))</f>
        <v/>
      </c>
    </row>
    <row r="828" spans="1:9">
      <c r="A828" s="260"/>
      <c r="B828" s="261"/>
      <c r="C828" s="261"/>
      <c r="D828" s="261"/>
      <c r="E828" s="261"/>
      <c r="F828" s="262"/>
      <c r="G828" s="263"/>
      <c r="H828" s="263"/>
      <c r="I828" s="267"/>
    </row>
    <row r="829" spans="1:9">
      <c r="A829" s="225"/>
      <c r="B829" s="264" t="s">
        <v>1487</v>
      </c>
      <c r="C829" s="239"/>
      <c r="D829" s="265"/>
      <c r="E829" s="205"/>
      <c r="F829" s="206"/>
      <c r="G829" s="208"/>
      <c r="H829" s="208"/>
      <c r="I829" s="268"/>
    </row>
    <row r="830" spans="1:9">
      <c r="A830" s="266"/>
      <c r="B830" s="276"/>
      <c r="C830" s="209"/>
      <c r="D830" s="209"/>
      <c r="E830" s="209"/>
      <c r="F830" s="210"/>
      <c r="G830" s="211"/>
      <c r="H830" s="211"/>
      <c r="I830" s="269"/>
    </row>
    <row r="831" spans="1:9">
      <c r="A831" s="213"/>
      <c r="B831" s="261"/>
      <c r="C831" s="261"/>
      <c r="D831" s="261"/>
      <c r="E831" s="261"/>
      <c r="F831" s="262"/>
      <c r="G831" s="273"/>
      <c r="H831" s="263"/>
      <c r="I831" s="274"/>
    </row>
    <row r="832" spans="1:9">
      <c r="A832" s="204" t="s">
        <v>1448</v>
      </c>
      <c r="B832" s="205"/>
      <c r="C832" s="205"/>
      <c r="D832" s="205"/>
      <c r="E832" s="205"/>
      <c r="F832" s="206"/>
      <c r="G832" s="207"/>
      <c r="H832" s="208"/>
      <c r="I832" s="254"/>
    </row>
    <row r="833" spans="1:9">
      <c r="A833" s="209"/>
      <c r="B833" s="209"/>
      <c r="C833" s="209"/>
      <c r="D833" s="209"/>
      <c r="E833" s="209"/>
      <c r="F833" s="210"/>
      <c r="G833" s="211"/>
      <c r="H833" s="211"/>
      <c r="I833" s="255"/>
    </row>
    <row r="834" spans="1:9">
      <c r="A834" s="212" t="s">
        <v>1</v>
      </c>
      <c r="B834" s="212"/>
      <c r="C834" s="213"/>
      <c r="D834" s="213"/>
      <c r="E834" s="213"/>
      <c r="F834" s="214"/>
      <c r="G834" s="215"/>
      <c r="H834" s="216"/>
      <c r="I834" s="256"/>
    </row>
    <row r="835" spans="1:9">
      <c r="A835" s="217" t="s">
        <v>8</v>
      </c>
      <c r="B835" s="217" t="s">
        <v>2</v>
      </c>
      <c r="C835" s="204"/>
      <c r="D835" s="204"/>
      <c r="E835" s="204" t="s">
        <v>3</v>
      </c>
      <c r="F835" s="218" t="s">
        <v>4</v>
      </c>
      <c r="G835" s="219" t="s">
        <v>276</v>
      </c>
      <c r="H835" s="219" t="s">
        <v>6</v>
      </c>
      <c r="I835" s="257" t="s">
        <v>7</v>
      </c>
    </row>
    <row r="836" spans="1:9">
      <c r="A836" s="220" t="s">
        <v>277</v>
      </c>
      <c r="B836" s="220" t="s">
        <v>9</v>
      </c>
      <c r="C836" s="221"/>
      <c r="D836" s="221"/>
      <c r="E836" s="221"/>
      <c r="F836" s="222"/>
      <c r="G836" s="223" t="s">
        <v>278</v>
      </c>
      <c r="H836" s="224"/>
      <c r="I836" s="258"/>
    </row>
    <row r="837" spans="1:9">
      <c r="A837" s="225"/>
      <c r="B837" s="288"/>
      <c r="C837" s="245"/>
      <c r="D837" s="205"/>
      <c r="E837" s="205"/>
      <c r="F837" s="240"/>
      <c r="G837" s="240"/>
      <c r="H837" s="240"/>
      <c r="I837" s="240"/>
    </row>
    <row r="838" spans="1:9">
      <c r="A838" s="225"/>
      <c r="B838" s="241"/>
      <c r="C838" s="233" t="s">
        <v>1704</v>
      </c>
      <c r="D838" s="205"/>
      <c r="E838" s="205"/>
      <c r="F838" s="243"/>
      <c r="G838" s="243"/>
      <c r="H838" s="240"/>
      <c r="I838" s="240"/>
    </row>
    <row r="839" spans="1:9">
      <c r="A839" s="225"/>
      <c r="B839" s="241"/>
      <c r="C839" s="272"/>
      <c r="D839" s="205"/>
      <c r="E839" s="205"/>
      <c r="F839" s="243"/>
      <c r="G839" s="243"/>
      <c r="H839" s="244"/>
      <c r="I839" s="244"/>
    </row>
    <row r="840" spans="1:9">
      <c r="A840" s="225"/>
      <c r="B840" s="241"/>
      <c r="C840" s="233" t="s">
        <v>1450</v>
      </c>
      <c r="D840" s="205"/>
      <c r="E840" s="205"/>
      <c r="F840" s="243"/>
      <c r="G840" s="243"/>
      <c r="H840" s="244"/>
      <c r="I840" s="244"/>
    </row>
    <row r="841" spans="1:9">
      <c r="A841" s="225"/>
      <c r="B841" s="288"/>
      <c r="C841" s="233" t="s">
        <v>1451</v>
      </c>
      <c r="D841" s="205"/>
      <c r="E841" s="205"/>
      <c r="F841" s="240"/>
      <c r="G841" s="240"/>
      <c r="H841" s="240"/>
      <c r="I841" s="240"/>
    </row>
    <row r="842" spans="1:9">
      <c r="A842" s="225"/>
      <c r="B842" s="288"/>
      <c r="C842" s="233" t="s">
        <v>1452</v>
      </c>
      <c r="D842" s="239"/>
      <c r="E842" s="239"/>
      <c r="F842" s="240"/>
      <c r="G842" s="240"/>
      <c r="H842" s="240"/>
      <c r="I842" s="240"/>
    </row>
    <row r="843" spans="1:9">
      <c r="A843" s="225"/>
      <c r="B843" s="288"/>
      <c r="C843" s="233" t="s">
        <v>1453</v>
      </c>
      <c r="D843" s="239"/>
      <c r="E843" s="239"/>
      <c r="F843" s="240"/>
      <c r="G843" s="240"/>
      <c r="H843" s="240"/>
      <c r="I843" s="240"/>
    </row>
    <row r="844" spans="1:9">
      <c r="A844" s="225"/>
      <c r="B844" s="288"/>
      <c r="C844" s="233" t="s">
        <v>1454</v>
      </c>
      <c r="D844" s="239"/>
      <c r="E844" s="239"/>
      <c r="F844" s="240"/>
      <c r="G844" s="240"/>
      <c r="H844" s="240"/>
      <c r="I844" s="240"/>
    </row>
    <row r="845" spans="1:9">
      <c r="A845" s="225"/>
      <c r="B845" s="288"/>
      <c r="C845" s="239"/>
      <c r="D845" s="239"/>
      <c r="E845" s="239"/>
      <c r="F845" s="240"/>
      <c r="G845" s="240"/>
      <c r="H845" s="240"/>
      <c r="I845" s="240"/>
    </row>
    <row r="846" spans="1:9">
      <c r="A846" s="225"/>
      <c r="B846" s="288"/>
      <c r="C846" s="233" t="s">
        <v>1705</v>
      </c>
      <c r="D846" s="205"/>
      <c r="E846" s="205"/>
      <c r="F846" s="240"/>
      <c r="G846" s="240"/>
      <c r="H846" s="240"/>
      <c r="I846" s="240"/>
    </row>
    <row r="847" spans="1:9">
      <c r="A847" s="225"/>
      <c r="B847" s="241"/>
      <c r="C847" s="233" t="s">
        <v>1468</v>
      </c>
      <c r="D847" s="205"/>
      <c r="E847" s="205"/>
      <c r="F847" s="243"/>
      <c r="G847" s="243"/>
      <c r="H847" s="240"/>
      <c r="I847" s="240"/>
    </row>
    <row r="848" spans="1:9">
      <c r="A848" s="225"/>
      <c r="B848" s="288"/>
      <c r="C848" s="233" t="s">
        <v>1469</v>
      </c>
      <c r="D848" s="205"/>
      <c r="E848" s="205"/>
      <c r="F848" s="240"/>
      <c r="G848" s="240"/>
      <c r="H848" s="240"/>
      <c r="I848" s="240"/>
    </row>
    <row r="849" spans="1:9">
      <c r="A849" s="225"/>
      <c r="B849" s="288"/>
      <c r="C849" s="245"/>
      <c r="D849" s="205"/>
      <c r="E849" s="205"/>
      <c r="F849" s="240"/>
      <c r="G849" s="240"/>
      <c r="H849" s="240"/>
      <c r="I849" s="240"/>
    </row>
    <row r="850" spans="1:9">
      <c r="A850" s="225"/>
      <c r="B850" s="288"/>
      <c r="C850" s="233" t="s">
        <v>1706</v>
      </c>
      <c r="D850" s="205"/>
      <c r="E850" s="205"/>
      <c r="F850" s="240"/>
      <c r="G850" s="240"/>
      <c r="H850" s="240"/>
      <c r="I850" s="240"/>
    </row>
    <row r="851" spans="1:9">
      <c r="A851" s="225"/>
      <c r="B851" s="241"/>
      <c r="C851" s="233" t="s">
        <v>1471</v>
      </c>
      <c r="D851" s="205"/>
      <c r="E851" s="205"/>
      <c r="F851" s="243"/>
      <c r="G851" s="243"/>
      <c r="H851" s="240"/>
      <c r="I851" s="240"/>
    </row>
    <row r="852" spans="1:9">
      <c r="A852" s="225"/>
      <c r="B852" s="288"/>
      <c r="C852" s="233" t="s">
        <v>1472</v>
      </c>
      <c r="D852" s="205"/>
      <c r="E852" s="205"/>
      <c r="F852" s="240"/>
      <c r="G852" s="240"/>
      <c r="H852" s="240"/>
      <c r="I852" s="240"/>
    </row>
    <row r="853" spans="1:9">
      <c r="A853" s="225"/>
      <c r="B853" s="288"/>
      <c r="C853" s="245"/>
      <c r="D853" s="205"/>
      <c r="E853" s="205"/>
      <c r="F853" s="240"/>
      <c r="G853" s="240"/>
      <c r="H853" s="240"/>
      <c r="I853" s="240"/>
    </row>
    <row r="854" spans="1:9">
      <c r="A854" s="225"/>
      <c r="B854" s="240"/>
      <c r="C854" s="233" t="s">
        <v>1707</v>
      </c>
      <c r="D854" s="205"/>
      <c r="E854" s="205"/>
      <c r="F854" s="240"/>
      <c r="G854" s="240"/>
      <c r="H854" s="240"/>
      <c r="I854" s="240"/>
    </row>
    <row r="855" spans="1:9">
      <c r="A855" s="225"/>
      <c r="B855" s="240"/>
      <c r="C855" s="233" t="s">
        <v>1474</v>
      </c>
      <c r="D855" s="205"/>
      <c r="E855" s="205"/>
      <c r="F855" s="240"/>
      <c r="G855" s="240"/>
      <c r="H855" s="240"/>
      <c r="I855" s="240"/>
    </row>
    <row r="856" spans="1:9">
      <c r="A856" s="225"/>
      <c r="B856" s="241"/>
      <c r="C856" s="233" t="s">
        <v>1475</v>
      </c>
      <c r="D856" s="205"/>
      <c r="E856" s="205"/>
      <c r="F856" s="243"/>
      <c r="G856" s="243"/>
      <c r="H856" s="240"/>
      <c r="I856" s="240"/>
    </row>
    <row r="857" spans="1:9">
      <c r="A857" s="225"/>
      <c r="B857" s="288"/>
      <c r="C857" s="245"/>
      <c r="D857" s="205"/>
      <c r="E857" s="205"/>
      <c r="F857" s="240"/>
      <c r="G857" s="240"/>
      <c r="H857" s="298"/>
      <c r="I857" s="240"/>
    </row>
    <row r="858" spans="1:9">
      <c r="A858" s="225"/>
      <c r="B858" s="288"/>
      <c r="C858" s="239" t="s">
        <v>1708</v>
      </c>
      <c r="D858" s="205"/>
      <c r="E858" s="205"/>
      <c r="F858" s="240"/>
      <c r="G858" s="240"/>
      <c r="H858" s="298"/>
      <c r="I858" s="240"/>
    </row>
    <row r="859" spans="1:9">
      <c r="A859" s="225"/>
      <c r="B859" s="288"/>
      <c r="C859" s="239" t="s">
        <v>1709</v>
      </c>
      <c r="D859" s="205"/>
      <c r="E859" s="205"/>
      <c r="F859" s="240"/>
      <c r="G859" s="240"/>
      <c r="H859" s="298"/>
      <c r="I859" s="240"/>
    </row>
    <row r="860" spans="1:9">
      <c r="A860" s="225"/>
      <c r="B860" s="241"/>
      <c r="C860" s="239" t="s">
        <v>1710</v>
      </c>
      <c r="D860" s="205"/>
      <c r="E860" s="205"/>
      <c r="F860" s="243"/>
      <c r="G860" s="243"/>
      <c r="H860" s="240"/>
      <c r="I860" s="240"/>
    </row>
    <row r="861" spans="1:9">
      <c r="A861" s="225"/>
      <c r="B861" s="288"/>
      <c r="C861" s="239" t="s">
        <v>1711</v>
      </c>
      <c r="D861" s="205"/>
      <c r="E861" s="205"/>
      <c r="F861" s="240"/>
      <c r="G861" s="240"/>
      <c r="H861" s="298"/>
      <c r="I861" s="240"/>
    </row>
    <row r="862" spans="1:9">
      <c r="A862" s="225"/>
      <c r="B862" s="288"/>
      <c r="C862" s="239" t="s">
        <v>1712</v>
      </c>
      <c r="D862" s="205"/>
      <c r="E862" s="205"/>
      <c r="F862" s="240"/>
      <c r="G862" s="240"/>
      <c r="H862" s="298"/>
      <c r="I862" s="240"/>
    </row>
    <row r="863" spans="1:9">
      <c r="A863" s="225"/>
      <c r="B863" s="240"/>
      <c r="C863" s="239" t="s">
        <v>1713</v>
      </c>
      <c r="D863" s="205"/>
      <c r="E863" s="205"/>
      <c r="F863" s="240"/>
      <c r="G863" s="240"/>
      <c r="H863" s="298"/>
      <c r="I863" s="240"/>
    </row>
    <row r="864" spans="1:9">
      <c r="A864" s="225"/>
      <c r="B864" s="240"/>
      <c r="C864" s="239" t="s">
        <v>1714</v>
      </c>
      <c r="D864" s="205"/>
      <c r="E864" s="205"/>
      <c r="F864" s="240"/>
      <c r="G864" s="240"/>
      <c r="H864" s="303"/>
      <c r="I864" s="244"/>
    </row>
    <row r="865" spans="1:9">
      <c r="A865" s="225"/>
      <c r="B865" s="241"/>
      <c r="C865" s="239" t="s">
        <v>1715</v>
      </c>
      <c r="D865" s="205"/>
      <c r="E865" s="205"/>
      <c r="F865" s="243"/>
      <c r="G865" s="243"/>
      <c r="H865" s="240"/>
      <c r="I865" s="240"/>
    </row>
    <row r="866" spans="1:9">
      <c r="A866" s="225"/>
      <c r="B866" s="288"/>
      <c r="C866" s="272"/>
      <c r="D866" s="205"/>
      <c r="E866" s="205"/>
      <c r="F866" s="240"/>
      <c r="G866" s="240"/>
      <c r="H866" s="240"/>
      <c r="I866" s="240"/>
    </row>
    <row r="867" spans="1:9">
      <c r="A867" s="225"/>
      <c r="B867" s="288">
        <v>700</v>
      </c>
      <c r="C867" s="233" t="s">
        <v>1716</v>
      </c>
      <c r="D867" s="205"/>
      <c r="E867" s="205"/>
      <c r="F867" s="243"/>
      <c r="G867" s="243"/>
      <c r="H867" s="244"/>
      <c r="I867" s="244"/>
    </row>
    <row r="868" spans="1:9">
      <c r="A868" s="225"/>
      <c r="B868" s="240"/>
      <c r="C868" s="264"/>
      <c r="D868" s="205"/>
      <c r="E868" s="205"/>
      <c r="F868" s="243"/>
      <c r="G868" s="243"/>
      <c r="H868" s="240"/>
      <c r="I868" s="240"/>
    </row>
    <row r="869" spans="1:9">
      <c r="A869" s="225"/>
      <c r="B869" s="241">
        <v>700.01</v>
      </c>
      <c r="C869" s="242" t="s">
        <v>1717</v>
      </c>
      <c r="D869" s="205"/>
      <c r="E869" s="205"/>
      <c r="F869" s="243" t="s">
        <v>16</v>
      </c>
      <c r="G869" s="243">
        <v>1</v>
      </c>
      <c r="H869" s="287"/>
      <c r="I869" s="287"/>
    </row>
    <row r="870" spans="1:9">
      <c r="A870" s="225"/>
      <c r="B870" s="241"/>
      <c r="C870" s="242" t="s">
        <v>1718</v>
      </c>
      <c r="D870" s="205"/>
      <c r="E870" s="205"/>
      <c r="F870" s="243"/>
      <c r="G870" s="243"/>
      <c r="H870" s="287"/>
      <c r="I870" s="287"/>
    </row>
    <row r="871" spans="1:9">
      <c r="A871" s="225"/>
      <c r="B871" s="241"/>
      <c r="C871" s="239"/>
      <c r="D871" s="205"/>
      <c r="E871" s="205"/>
      <c r="F871" s="243"/>
      <c r="G871" s="243"/>
      <c r="H871" s="240"/>
      <c r="I871" s="240"/>
    </row>
    <row r="872" spans="1:9">
      <c r="A872" s="225"/>
      <c r="B872" s="288">
        <v>701</v>
      </c>
      <c r="C872" s="233" t="s">
        <v>1719</v>
      </c>
      <c r="D872" s="205"/>
      <c r="E872" s="205"/>
      <c r="F872" s="243"/>
      <c r="G872" s="243"/>
      <c r="H872" s="240"/>
      <c r="I872" s="240"/>
    </row>
    <row r="873" spans="1:9">
      <c r="A873" s="225"/>
      <c r="B873" s="241"/>
      <c r="C873" s="272"/>
      <c r="D873" s="205"/>
      <c r="E873" s="205"/>
      <c r="F873" s="243"/>
      <c r="G873" s="243"/>
      <c r="H873" s="240"/>
      <c r="I873" s="240"/>
    </row>
    <row r="874" spans="1:9">
      <c r="A874" s="225"/>
      <c r="B874" s="241">
        <v>701.01</v>
      </c>
      <c r="C874" s="242" t="s">
        <v>1720</v>
      </c>
      <c r="D874" s="205"/>
      <c r="E874" s="205"/>
      <c r="F874" s="243" t="s">
        <v>1197</v>
      </c>
      <c r="G874" s="243">
        <v>8</v>
      </c>
      <c r="H874" s="244"/>
      <c r="I874" s="244"/>
    </row>
    <row r="875" spans="1:9">
      <c r="A875" s="225"/>
      <c r="B875" s="241"/>
      <c r="C875" s="242" t="s">
        <v>1721</v>
      </c>
      <c r="D875" s="205"/>
      <c r="E875" s="205"/>
      <c r="F875" s="243"/>
      <c r="G875" s="243"/>
      <c r="H875" s="240"/>
      <c r="I875" s="240"/>
    </row>
    <row r="876" spans="1:9">
      <c r="A876" s="225"/>
      <c r="B876" s="241"/>
      <c r="C876" s="242" t="s">
        <v>1722</v>
      </c>
      <c r="D876" s="205"/>
      <c r="E876" s="205"/>
      <c r="F876" s="243"/>
      <c r="G876" s="243"/>
      <c r="H876" s="240"/>
      <c r="I876" s="240"/>
    </row>
    <row r="877" spans="1:9">
      <c r="A877" s="225"/>
      <c r="B877" s="241"/>
      <c r="C877" s="242" t="s">
        <v>1723</v>
      </c>
      <c r="D877" s="205"/>
      <c r="E877" s="205"/>
      <c r="F877" s="243"/>
      <c r="G877" s="243"/>
      <c r="H877" s="240"/>
      <c r="I877" s="240"/>
    </row>
    <row r="878" spans="1:9">
      <c r="A878" s="225"/>
      <c r="B878" s="241"/>
      <c r="C878" s="242" t="s">
        <v>1724</v>
      </c>
      <c r="D878" s="205"/>
      <c r="E878" s="205"/>
      <c r="F878" s="243"/>
      <c r="G878" s="243"/>
      <c r="H878" s="240"/>
      <c r="I878" s="259"/>
    </row>
    <row r="879" spans="1:9">
      <c r="A879" s="225"/>
      <c r="B879" s="241"/>
      <c r="C879" s="242" t="s">
        <v>1725</v>
      </c>
      <c r="D879" s="205"/>
      <c r="E879" s="205"/>
      <c r="F879" s="243"/>
      <c r="G879" s="243"/>
      <c r="H879" s="244"/>
      <c r="I879" s="259"/>
    </row>
    <row r="880" spans="1:9">
      <c r="A880" s="225"/>
      <c r="B880" s="240"/>
      <c r="C880" s="239"/>
      <c r="D880" s="205"/>
      <c r="E880" s="205"/>
      <c r="F880" s="240"/>
      <c r="G880" s="240"/>
      <c r="H880" s="244"/>
      <c r="I880" s="259"/>
    </row>
    <row r="881" spans="1:9">
      <c r="A881" s="225"/>
      <c r="B881" s="288">
        <v>702</v>
      </c>
      <c r="C881" s="233" t="s">
        <v>1726</v>
      </c>
      <c r="D881" s="205"/>
      <c r="E881" s="205"/>
      <c r="F881" s="240"/>
      <c r="G881" s="240"/>
      <c r="H881" s="244"/>
      <c r="I881" s="259"/>
    </row>
    <row r="882" spans="1:9">
      <c r="A882" s="225"/>
      <c r="B882" s="240"/>
      <c r="C882" s="239"/>
      <c r="D882" s="205"/>
      <c r="E882" s="205"/>
      <c r="F882" s="240"/>
      <c r="G882" s="240"/>
      <c r="H882" s="228"/>
      <c r="I882" s="259"/>
    </row>
    <row r="883" spans="1:9">
      <c r="A883" s="225"/>
      <c r="B883" s="241">
        <v>702.01</v>
      </c>
      <c r="C883" s="242" t="s">
        <v>1727</v>
      </c>
      <c r="D883" s="205"/>
      <c r="E883" s="205"/>
      <c r="F883" s="243" t="s">
        <v>1197</v>
      </c>
      <c r="G883" s="243">
        <v>1</v>
      </c>
      <c r="H883" s="228"/>
      <c r="I883" s="259"/>
    </row>
    <row r="884" spans="1:9">
      <c r="A884" s="225"/>
      <c r="B884" s="240"/>
      <c r="C884" s="242" t="s">
        <v>1728</v>
      </c>
      <c r="D884" s="205"/>
      <c r="E884" s="205"/>
      <c r="F884" s="240"/>
      <c r="G884" s="240"/>
      <c r="H884" s="240"/>
      <c r="I884" s="240"/>
    </row>
    <row r="885" spans="1:9">
      <c r="A885" s="225"/>
      <c r="B885" s="240"/>
      <c r="C885" s="242" t="s">
        <v>1729</v>
      </c>
      <c r="D885" s="205"/>
      <c r="E885" s="205"/>
      <c r="F885" s="240"/>
      <c r="G885" s="240"/>
      <c r="H885" s="240"/>
      <c r="I885" s="290"/>
    </row>
    <row r="886" spans="1:9">
      <c r="A886" s="225"/>
      <c r="B886" s="240"/>
      <c r="C886" s="245"/>
      <c r="D886" s="205"/>
      <c r="E886" s="205"/>
      <c r="F886" s="240"/>
      <c r="G886" s="240"/>
      <c r="H886" s="240"/>
      <c r="I886" s="240"/>
    </row>
    <row r="887" spans="1:9">
      <c r="A887" s="225"/>
      <c r="B887" s="241">
        <v>702.02</v>
      </c>
      <c r="C887" s="242" t="s">
        <v>1730</v>
      </c>
      <c r="D887" s="205"/>
      <c r="E887" s="205"/>
      <c r="F887" s="243" t="s">
        <v>1197</v>
      </c>
      <c r="G887" s="243">
        <v>1</v>
      </c>
      <c r="H887" s="240"/>
      <c r="I887" s="290"/>
    </row>
    <row r="888" spans="1:9">
      <c r="A888" s="225"/>
      <c r="B888" s="298"/>
      <c r="C888" s="242" t="s">
        <v>1731</v>
      </c>
      <c r="D888" s="205"/>
      <c r="E888" s="205"/>
      <c r="F888" s="243"/>
      <c r="G888" s="243"/>
      <c r="H888" s="240"/>
      <c r="I888" s="290"/>
    </row>
    <row r="889" spans="1:9">
      <c r="A889" s="225"/>
      <c r="B889" s="298"/>
      <c r="C889" s="304"/>
      <c r="D889" s="205"/>
      <c r="E889" s="205"/>
      <c r="F889" s="243"/>
      <c r="G889" s="243"/>
      <c r="H889" s="240"/>
      <c r="I889" s="240"/>
    </row>
    <row r="890" spans="1:9">
      <c r="A890" s="225"/>
      <c r="B890" s="288">
        <v>703</v>
      </c>
      <c r="C890" s="233" t="s">
        <v>1732</v>
      </c>
      <c r="D890" s="205"/>
      <c r="E890" s="205"/>
      <c r="F890" s="243"/>
      <c r="G890" s="243"/>
      <c r="H890" s="240"/>
      <c r="I890" s="290"/>
    </row>
    <row r="891" spans="1:9">
      <c r="A891" s="225"/>
      <c r="B891" s="298"/>
      <c r="C891" s="245"/>
      <c r="D891" s="205"/>
      <c r="E891" s="205"/>
      <c r="F891" s="243"/>
      <c r="G891" s="243"/>
      <c r="H891" s="244"/>
      <c r="I891" s="290"/>
    </row>
    <row r="892" spans="1:9">
      <c r="A892" s="225"/>
      <c r="B892" s="241">
        <v>703.01</v>
      </c>
      <c r="C892" s="242" t="s">
        <v>1733</v>
      </c>
      <c r="D892" s="205"/>
      <c r="E892" s="205"/>
      <c r="F892" s="243" t="s">
        <v>1197</v>
      </c>
      <c r="G892" s="243">
        <v>2</v>
      </c>
      <c r="H892" s="244"/>
      <c r="I892" s="290"/>
    </row>
    <row r="893" spans="1:9">
      <c r="A893" s="225"/>
      <c r="B893" s="298"/>
      <c r="C893" s="242" t="s">
        <v>1734</v>
      </c>
      <c r="D893" s="205"/>
      <c r="E893" s="205"/>
      <c r="F893" s="243"/>
      <c r="G893" s="243"/>
      <c r="H893" s="240"/>
      <c r="I893" s="240"/>
    </row>
    <row r="894" spans="1:9">
      <c r="A894" s="225"/>
      <c r="B894" s="298"/>
      <c r="C894" s="242" t="s">
        <v>1735</v>
      </c>
      <c r="D894" s="205"/>
      <c r="E894" s="205"/>
      <c r="F894" s="243"/>
      <c r="G894" s="243"/>
      <c r="H894" s="240"/>
      <c r="I894" s="290"/>
    </row>
    <row r="895" spans="1:9">
      <c r="A895" s="225"/>
      <c r="B895" s="298"/>
      <c r="C895" s="242" t="s">
        <v>1736</v>
      </c>
      <c r="D895" s="205"/>
      <c r="E895" s="205"/>
      <c r="F895" s="243"/>
      <c r="G895" s="243"/>
      <c r="H895" s="244"/>
      <c r="I895" s="290"/>
    </row>
    <row r="896" spans="1:9">
      <c r="A896" s="225"/>
      <c r="B896" s="298"/>
      <c r="C896" s="242" t="s">
        <v>1737</v>
      </c>
      <c r="D896" s="205"/>
      <c r="E896" s="205"/>
      <c r="F896" s="243"/>
      <c r="G896" s="243"/>
      <c r="H896" s="240"/>
      <c r="I896" s="240"/>
    </row>
    <row r="897" spans="1:9">
      <c r="A897" s="225"/>
      <c r="B897" s="298"/>
      <c r="C897" s="242" t="s">
        <v>1738</v>
      </c>
      <c r="D897" s="205"/>
      <c r="E897" s="205"/>
      <c r="F897" s="243"/>
      <c r="G897" s="243"/>
      <c r="H897" s="287"/>
      <c r="I897" s="287"/>
    </row>
    <row r="898" spans="1:9">
      <c r="A898" s="225"/>
      <c r="B898" s="298"/>
      <c r="C898" s="242" t="s">
        <v>1739</v>
      </c>
      <c r="D898" s="205"/>
      <c r="E898" s="205"/>
      <c r="F898" s="243"/>
      <c r="G898" s="243"/>
      <c r="H898" s="287"/>
      <c r="I898" s="287"/>
    </row>
    <row r="899" spans="1:9">
      <c r="A899" s="225"/>
      <c r="B899" s="298"/>
      <c r="C899" s="245"/>
      <c r="D899" s="205"/>
      <c r="E899" s="205"/>
      <c r="F899" s="243"/>
      <c r="G899" s="243"/>
      <c r="H899" s="287"/>
      <c r="I899" s="287"/>
    </row>
    <row r="900" spans="1:9">
      <c r="A900" s="225"/>
      <c r="B900" s="241">
        <v>703.02</v>
      </c>
      <c r="C900" s="242" t="s">
        <v>1740</v>
      </c>
      <c r="D900" s="205"/>
      <c r="E900" s="205"/>
      <c r="F900" s="243" t="s">
        <v>1197</v>
      </c>
      <c r="G900" s="243">
        <v>6</v>
      </c>
      <c r="H900" s="287"/>
      <c r="I900" s="287"/>
    </row>
    <row r="901" spans="1:9">
      <c r="A901" s="225"/>
      <c r="B901" s="298"/>
      <c r="C901" s="245"/>
      <c r="D901" s="205"/>
      <c r="E901" s="205"/>
      <c r="F901" s="243"/>
      <c r="G901" s="243"/>
      <c r="H901" s="287"/>
      <c r="I901" s="287"/>
    </row>
    <row r="902" spans="1:9">
      <c r="A902" s="225"/>
      <c r="B902" s="288">
        <v>704</v>
      </c>
      <c r="C902" s="233" t="s">
        <v>1741</v>
      </c>
      <c r="D902" s="205"/>
      <c r="E902" s="205"/>
      <c r="F902" s="243"/>
      <c r="G902" s="243"/>
      <c r="H902" s="287"/>
      <c r="I902" s="287"/>
    </row>
    <row r="903" spans="1:9">
      <c r="A903" s="225"/>
      <c r="B903" s="288"/>
      <c r="C903" s="239"/>
      <c r="D903" s="205"/>
      <c r="E903" s="205"/>
      <c r="F903" s="243"/>
      <c r="G903" s="243"/>
      <c r="H903" s="287"/>
      <c r="I903" s="287"/>
    </row>
    <row r="904" spans="1:9">
      <c r="A904" s="225"/>
      <c r="B904" s="241">
        <v>704.01</v>
      </c>
      <c r="C904" s="309" t="s">
        <v>1742</v>
      </c>
      <c r="D904" s="205"/>
      <c r="E904" s="205"/>
      <c r="F904" s="243" t="s">
        <v>16</v>
      </c>
      <c r="G904" s="243">
        <v>1</v>
      </c>
      <c r="H904" s="287"/>
      <c r="I904" s="287"/>
    </row>
    <row r="905" spans="1:9">
      <c r="A905" s="225"/>
      <c r="B905" s="241"/>
      <c r="C905" s="309" t="s">
        <v>1743</v>
      </c>
      <c r="D905" s="205"/>
      <c r="E905" s="205"/>
      <c r="F905" s="243"/>
      <c r="G905" s="243"/>
      <c r="H905" s="244"/>
      <c r="I905" s="259"/>
    </row>
    <row r="906" spans="1:9">
      <c r="A906" s="225"/>
      <c r="B906" s="241"/>
      <c r="C906" s="245"/>
      <c r="D906" s="205"/>
      <c r="E906" s="205"/>
      <c r="F906" s="243"/>
      <c r="G906" s="243"/>
      <c r="H906" s="244"/>
      <c r="I906" s="259"/>
    </row>
    <row r="907" spans="1:9">
      <c r="A907" s="225"/>
      <c r="B907" s="241"/>
      <c r="C907" s="245"/>
      <c r="D907" s="205"/>
      <c r="E907" s="205"/>
      <c r="F907" s="243"/>
      <c r="G907" s="243"/>
      <c r="H907" s="244"/>
      <c r="I907" s="259"/>
    </row>
    <row r="908" spans="1:9">
      <c r="A908" s="225"/>
      <c r="B908" s="225"/>
      <c r="C908" s="205"/>
      <c r="D908" s="205"/>
      <c r="E908" s="205"/>
      <c r="F908" s="226"/>
      <c r="G908" s="227"/>
      <c r="H908" s="228"/>
      <c r="I908" s="259" t="str">
        <f t="shared" ref="I908" si="14">IF(OR(AND(G908="Prov",H908="Sum"),(H908="PC Sum")),". . . . . . . . .00",IF(ISERR(G908*H908),"",IF(G908*H908=0,"",ROUND(G908*H908,2))))</f>
        <v/>
      </c>
    </row>
    <row r="909" spans="1:9">
      <c r="A909" s="260"/>
      <c r="B909" s="261"/>
      <c r="C909" s="261"/>
      <c r="D909" s="261"/>
      <c r="E909" s="261"/>
      <c r="F909" s="262"/>
      <c r="G909" s="263"/>
      <c r="H909" s="263"/>
      <c r="I909" s="267"/>
    </row>
    <row r="910" spans="1:9">
      <c r="A910" s="225"/>
      <c r="B910" s="264" t="s">
        <v>1487</v>
      </c>
      <c r="C910" s="239"/>
      <c r="D910" s="265"/>
      <c r="E910" s="205"/>
      <c r="F910" s="206"/>
      <c r="G910" s="208"/>
      <c r="H910" s="208"/>
      <c r="I910" s="268"/>
    </row>
    <row r="911" spans="1:9">
      <c r="A911" s="266"/>
      <c r="B911" s="276"/>
      <c r="C911" s="209"/>
      <c r="D911" s="209"/>
      <c r="E911" s="209"/>
      <c r="F911" s="210"/>
      <c r="G911" s="211"/>
      <c r="H911" s="211"/>
      <c r="I911" s="269"/>
    </row>
    <row r="912" spans="1:9">
      <c r="A912" s="213"/>
      <c r="B912" s="261"/>
      <c r="C912" s="261"/>
      <c r="D912" s="261"/>
      <c r="E912" s="261"/>
      <c r="F912" s="262"/>
      <c r="G912" s="273"/>
      <c r="H912" s="263"/>
      <c r="I912" s="274"/>
    </row>
    <row r="913" spans="1:9">
      <c r="A913" s="204" t="s">
        <v>1448</v>
      </c>
      <c r="B913" s="205"/>
      <c r="C913" s="205"/>
      <c r="D913" s="205"/>
      <c r="E913" s="205"/>
      <c r="F913" s="206"/>
      <c r="G913" s="207"/>
      <c r="H913" s="208"/>
      <c r="I913" s="254"/>
    </row>
    <row r="914" spans="1:9">
      <c r="A914" s="209"/>
      <c r="B914" s="209"/>
      <c r="C914" s="209"/>
      <c r="D914" s="209"/>
      <c r="E914" s="209"/>
      <c r="F914" s="210"/>
      <c r="G914" s="211"/>
      <c r="H914" s="211"/>
      <c r="I914" s="255"/>
    </row>
    <row r="915" spans="1:9">
      <c r="A915" s="212" t="s">
        <v>1</v>
      </c>
      <c r="B915" s="212"/>
      <c r="C915" s="213"/>
      <c r="D915" s="213"/>
      <c r="E915" s="213"/>
      <c r="F915" s="214"/>
      <c r="G915" s="215"/>
      <c r="H915" s="216"/>
      <c r="I915" s="256"/>
    </row>
    <row r="916" spans="1:9">
      <c r="A916" s="217" t="s">
        <v>8</v>
      </c>
      <c r="B916" s="217" t="s">
        <v>2</v>
      </c>
      <c r="C916" s="204"/>
      <c r="D916" s="204"/>
      <c r="E916" s="204" t="s">
        <v>3</v>
      </c>
      <c r="F916" s="218" t="s">
        <v>4</v>
      </c>
      <c r="G916" s="219" t="s">
        <v>276</v>
      </c>
      <c r="H916" s="219" t="s">
        <v>6</v>
      </c>
      <c r="I916" s="257" t="s">
        <v>7</v>
      </c>
    </row>
    <row r="917" spans="1:9">
      <c r="A917" s="220" t="s">
        <v>277</v>
      </c>
      <c r="B917" s="220" t="s">
        <v>9</v>
      </c>
      <c r="C917" s="221"/>
      <c r="D917" s="221"/>
      <c r="E917" s="221"/>
      <c r="F917" s="222"/>
      <c r="G917" s="223" t="s">
        <v>278</v>
      </c>
      <c r="H917" s="224"/>
      <c r="I917" s="258"/>
    </row>
    <row r="918" spans="1:9">
      <c r="A918" s="225"/>
      <c r="B918" s="225"/>
      <c r="C918" s="205"/>
      <c r="D918" s="205"/>
      <c r="E918" s="205"/>
      <c r="F918" s="226"/>
      <c r="G918" s="227"/>
      <c r="H918" s="228"/>
      <c r="I918" s="259" t="str">
        <f t="shared" ref="I918:I988" si="15">IF(OR(AND(G918="Prov",H918="Sum"),(H918="PC Sum")),". . . . . . . . .00",IF(ISERR(G918*H918),"",IF(G918*H918=0,"",ROUND(G918*H918,2))))</f>
        <v/>
      </c>
    </row>
    <row r="919" spans="1:9">
      <c r="A919" s="225"/>
      <c r="B919" s="241"/>
      <c r="C919" s="231" t="s">
        <v>1744</v>
      </c>
      <c r="D919" s="205"/>
      <c r="E919" s="205"/>
      <c r="F919" s="226"/>
      <c r="G919" s="234"/>
      <c r="H919" s="228"/>
      <c r="I919" s="259" t="str">
        <f t="shared" si="15"/>
        <v/>
      </c>
    </row>
    <row r="920" spans="1:9">
      <c r="A920" s="225"/>
      <c r="B920" s="241"/>
      <c r="C920" s="239"/>
      <c r="D920" s="205"/>
      <c r="E920" s="205"/>
      <c r="F920" s="226"/>
      <c r="G920" s="234"/>
      <c r="H920" s="228"/>
      <c r="I920" s="259" t="str">
        <f t="shared" si="15"/>
        <v/>
      </c>
    </row>
    <row r="921" spans="1:9">
      <c r="A921" s="225"/>
      <c r="B921" s="241"/>
      <c r="C921" s="233" t="s">
        <v>1450</v>
      </c>
      <c r="D921" s="205"/>
      <c r="E921" s="205"/>
      <c r="F921" s="226"/>
      <c r="G921" s="234"/>
      <c r="H921" s="228"/>
      <c r="I921" s="259" t="str">
        <f t="shared" si="15"/>
        <v/>
      </c>
    </row>
    <row r="922" spans="1:9">
      <c r="A922" s="225"/>
      <c r="B922" s="241"/>
      <c r="C922" s="233" t="s">
        <v>1451</v>
      </c>
      <c r="D922" s="205"/>
      <c r="E922" s="205"/>
      <c r="F922" s="226"/>
      <c r="G922" s="234"/>
      <c r="H922" s="228"/>
      <c r="I922" s="259" t="str">
        <f t="shared" si="15"/>
        <v/>
      </c>
    </row>
    <row r="923" spans="1:9">
      <c r="A923" s="225"/>
      <c r="B923" s="241"/>
      <c r="C923" s="233" t="s">
        <v>1452</v>
      </c>
      <c r="D923" s="205"/>
      <c r="E923" s="205"/>
      <c r="F923" s="226"/>
      <c r="G923" s="234"/>
      <c r="H923" s="228"/>
      <c r="I923" s="259" t="str">
        <f t="shared" si="15"/>
        <v/>
      </c>
    </row>
    <row r="924" spans="1:9">
      <c r="A924" s="225"/>
      <c r="B924" s="241"/>
      <c r="C924" s="233" t="s">
        <v>1453</v>
      </c>
      <c r="D924" s="205"/>
      <c r="E924" s="205"/>
      <c r="F924" s="226"/>
      <c r="G924" s="234"/>
      <c r="H924" s="228"/>
      <c r="I924" s="259" t="str">
        <f t="shared" si="15"/>
        <v/>
      </c>
    </row>
    <row r="925" spans="1:9">
      <c r="A925" s="225"/>
      <c r="B925" s="241"/>
      <c r="C925" s="233" t="s">
        <v>1454</v>
      </c>
      <c r="D925" s="205"/>
      <c r="E925" s="205"/>
      <c r="F925" s="226"/>
      <c r="G925" s="234"/>
      <c r="H925" s="228"/>
      <c r="I925" s="259" t="str">
        <f t="shared" si="15"/>
        <v/>
      </c>
    </row>
    <row r="926" spans="1:9">
      <c r="A926" s="225"/>
      <c r="B926" s="241"/>
      <c r="C926" s="239"/>
      <c r="D926" s="205"/>
      <c r="E926" s="205"/>
      <c r="F926" s="226"/>
      <c r="G926" s="234"/>
      <c r="H926" s="228"/>
      <c r="I926" s="259" t="str">
        <f t="shared" si="15"/>
        <v/>
      </c>
    </row>
    <row r="927" spans="1:9">
      <c r="A927" s="225"/>
      <c r="B927" s="241"/>
      <c r="C927" s="233" t="s">
        <v>1705</v>
      </c>
      <c r="D927" s="205"/>
      <c r="E927" s="205"/>
      <c r="F927" s="226"/>
      <c r="G927" s="234"/>
      <c r="H927" s="228"/>
      <c r="I927" s="259" t="str">
        <f t="shared" si="15"/>
        <v/>
      </c>
    </row>
    <row r="928" spans="1:9">
      <c r="A928" s="225"/>
      <c r="B928" s="241"/>
      <c r="C928" s="233" t="s">
        <v>1468</v>
      </c>
      <c r="D928" s="205"/>
      <c r="E928" s="205"/>
      <c r="F928" s="226"/>
      <c r="G928" s="234"/>
      <c r="H928" s="228"/>
      <c r="I928" s="259" t="str">
        <f t="shared" si="15"/>
        <v/>
      </c>
    </row>
    <row r="929" spans="1:9">
      <c r="A929" s="225"/>
      <c r="B929" s="241"/>
      <c r="C929" s="233" t="s">
        <v>1469</v>
      </c>
      <c r="D929" s="205"/>
      <c r="E929" s="205"/>
      <c r="F929" s="226"/>
      <c r="G929" s="234"/>
      <c r="H929" s="228"/>
      <c r="I929" s="259" t="str">
        <f t="shared" si="15"/>
        <v/>
      </c>
    </row>
    <row r="930" spans="1:9">
      <c r="A930" s="225"/>
      <c r="B930" s="241"/>
      <c r="C930" s="239"/>
      <c r="D930" s="205"/>
      <c r="E930" s="205"/>
      <c r="F930" s="226"/>
      <c r="G930" s="234"/>
      <c r="H930" s="228"/>
      <c r="I930" s="259" t="str">
        <f t="shared" si="15"/>
        <v/>
      </c>
    </row>
    <row r="931" spans="1:9">
      <c r="A931" s="225"/>
      <c r="B931" s="241"/>
      <c r="C931" s="233" t="s">
        <v>1706</v>
      </c>
      <c r="D931" s="205"/>
      <c r="E931" s="205"/>
      <c r="F931" s="226"/>
      <c r="G931" s="234"/>
      <c r="H931" s="228"/>
      <c r="I931" s="259" t="str">
        <f t="shared" si="15"/>
        <v/>
      </c>
    </row>
    <row r="932" spans="1:9">
      <c r="A932" s="225"/>
      <c r="B932" s="241"/>
      <c r="C932" s="233" t="s">
        <v>1471</v>
      </c>
      <c r="D932" s="205"/>
      <c r="E932" s="205"/>
      <c r="F932" s="226"/>
      <c r="G932" s="234"/>
      <c r="H932" s="228"/>
      <c r="I932" s="259" t="str">
        <f t="shared" si="15"/>
        <v/>
      </c>
    </row>
    <row r="933" spans="1:9">
      <c r="A933" s="225"/>
      <c r="B933" s="241"/>
      <c r="C933" s="233" t="s">
        <v>1472</v>
      </c>
      <c r="D933" s="205"/>
      <c r="E933" s="205"/>
      <c r="F933" s="226"/>
      <c r="G933" s="234"/>
      <c r="H933" s="228"/>
      <c r="I933" s="259" t="str">
        <f t="shared" si="15"/>
        <v/>
      </c>
    </row>
    <row r="934" spans="1:9">
      <c r="A934" s="225"/>
      <c r="B934" s="241"/>
      <c r="C934" s="239"/>
      <c r="D934" s="205"/>
      <c r="E934" s="205"/>
      <c r="F934" s="226"/>
      <c r="G934" s="234"/>
      <c r="H934" s="228"/>
      <c r="I934" s="259" t="str">
        <f t="shared" si="15"/>
        <v/>
      </c>
    </row>
    <row r="935" spans="1:9">
      <c r="A935" s="225"/>
      <c r="B935" s="241"/>
      <c r="C935" s="233" t="s">
        <v>1707</v>
      </c>
      <c r="D935" s="205"/>
      <c r="E935" s="205"/>
      <c r="F935" s="226"/>
      <c r="G935" s="234"/>
      <c r="H935" s="228"/>
      <c r="I935" s="259" t="str">
        <f t="shared" si="15"/>
        <v/>
      </c>
    </row>
    <row r="936" spans="1:9">
      <c r="A936" s="225"/>
      <c r="B936" s="241"/>
      <c r="C936" s="233" t="s">
        <v>1474</v>
      </c>
      <c r="D936" s="205"/>
      <c r="E936" s="205"/>
      <c r="F936" s="226"/>
      <c r="G936" s="234"/>
      <c r="H936" s="228"/>
      <c r="I936" s="259" t="str">
        <f t="shared" si="15"/>
        <v/>
      </c>
    </row>
    <row r="937" spans="1:9">
      <c r="A937" s="225"/>
      <c r="B937" s="241"/>
      <c r="C937" s="233" t="s">
        <v>1475</v>
      </c>
      <c r="D937" s="205"/>
      <c r="E937" s="205"/>
      <c r="F937" s="226"/>
      <c r="G937" s="234"/>
      <c r="H937" s="228"/>
      <c r="I937" s="259" t="str">
        <f t="shared" si="15"/>
        <v/>
      </c>
    </row>
    <row r="938" spans="1:9">
      <c r="A938" s="225"/>
      <c r="B938" s="241"/>
      <c r="C938" s="239"/>
      <c r="D938" s="205"/>
      <c r="E938" s="205"/>
      <c r="F938" s="226"/>
      <c r="G938" s="234"/>
      <c r="H938" s="228"/>
      <c r="I938" s="259" t="str">
        <f t="shared" si="15"/>
        <v/>
      </c>
    </row>
    <row r="939" spans="1:9">
      <c r="A939" s="225"/>
      <c r="B939" s="288">
        <v>800</v>
      </c>
      <c r="C939" s="204" t="s">
        <v>1708</v>
      </c>
      <c r="D939" s="205"/>
      <c r="E939" s="205"/>
      <c r="F939" s="226"/>
      <c r="G939" s="234"/>
      <c r="H939" s="228"/>
      <c r="I939" s="259" t="str">
        <f t="shared" si="15"/>
        <v/>
      </c>
    </row>
    <row r="940" spans="1:9">
      <c r="A940" s="225"/>
      <c r="B940" s="288"/>
      <c r="C940" s="233" t="s">
        <v>1709</v>
      </c>
      <c r="D940" s="205"/>
      <c r="E940" s="205"/>
      <c r="F940" s="226"/>
      <c r="G940" s="234"/>
      <c r="H940" s="228"/>
      <c r="I940" s="259" t="str">
        <f t="shared" si="15"/>
        <v/>
      </c>
    </row>
    <row r="941" spans="1:9">
      <c r="A941" s="225"/>
      <c r="B941" s="288"/>
      <c r="C941" s="233" t="s">
        <v>1745</v>
      </c>
      <c r="D941" s="205"/>
      <c r="E941" s="205"/>
      <c r="F941" s="226"/>
      <c r="G941" s="234"/>
      <c r="H941" s="228"/>
      <c r="I941" s="259" t="str">
        <f t="shared" si="15"/>
        <v/>
      </c>
    </row>
    <row r="942" spans="1:9">
      <c r="A942" s="225"/>
      <c r="B942" s="288"/>
      <c r="C942" s="233" t="s">
        <v>1746</v>
      </c>
      <c r="D942" s="205"/>
      <c r="E942" s="205"/>
      <c r="F942" s="226"/>
      <c r="G942" s="234"/>
      <c r="H942" s="228"/>
      <c r="I942" s="259" t="str">
        <f t="shared" si="15"/>
        <v/>
      </c>
    </row>
    <row r="943" spans="1:9">
      <c r="A943" s="225"/>
      <c r="B943" s="288"/>
      <c r="C943" s="204" t="s">
        <v>1747</v>
      </c>
      <c r="D943" s="205"/>
      <c r="E943" s="205"/>
      <c r="F943" s="226"/>
      <c r="G943" s="234"/>
      <c r="H943" s="228"/>
      <c r="I943" s="259" t="str">
        <f t="shared" si="15"/>
        <v/>
      </c>
    </row>
    <row r="944" spans="1:9">
      <c r="A944" s="225"/>
      <c r="B944" s="288"/>
      <c r="C944" s="233" t="s">
        <v>1748</v>
      </c>
      <c r="D944" s="205"/>
      <c r="E944" s="205"/>
      <c r="F944" s="226"/>
      <c r="G944" s="234"/>
      <c r="H944" s="228"/>
      <c r="I944" s="259" t="str">
        <f t="shared" si="15"/>
        <v/>
      </c>
    </row>
    <row r="945" spans="1:9">
      <c r="A945" s="225"/>
      <c r="B945" s="288"/>
      <c r="C945" s="233" t="s">
        <v>1749</v>
      </c>
      <c r="D945" s="205"/>
      <c r="E945" s="205"/>
      <c r="F945" s="226"/>
      <c r="G945" s="234"/>
      <c r="H945" s="228"/>
      <c r="I945" s="259" t="str">
        <f t="shared" si="15"/>
        <v/>
      </c>
    </row>
    <row r="946" spans="1:9">
      <c r="A946" s="225"/>
      <c r="B946" s="288"/>
      <c r="C946" s="233" t="s">
        <v>1713</v>
      </c>
      <c r="D946" s="205"/>
      <c r="E946" s="205"/>
      <c r="F946" s="226"/>
      <c r="G946" s="234"/>
      <c r="H946" s="228"/>
      <c r="I946" s="259" t="str">
        <f t="shared" si="15"/>
        <v/>
      </c>
    </row>
    <row r="947" spans="1:9">
      <c r="A947" s="225"/>
      <c r="B947" s="288"/>
      <c r="C947" s="204" t="s">
        <v>1714</v>
      </c>
      <c r="D947" s="205"/>
      <c r="E947" s="205"/>
      <c r="F947" s="226"/>
      <c r="G947" s="234"/>
      <c r="H947" s="228"/>
      <c r="I947" s="259" t="str">
        <f t="shared" si="15"/>
        <v/>
      </c>
    </row>
    <row r="948" spans="1:9">
      <c r="A948" s="225"/>
      <c r="B948" s="288"/>
      <c r="C948" s="233" t="s">
        <v>1715</v>
      </c>
      <c r="D948" s="205"/>
      <c r="E948" s="205"/>
      <c r="F948" s="226"/>
      <c r="G948" s="234"/>
      <c r="H948" s="228"/>
      <c r="I948" s="259" t="str">
        <f t="shared" si="15"/>
        <v/>
      </c>
    </row>
    <row r="949" spans="1:9">
      <c r="A949" s="225"/>
      <c r="B949" s="288"/>
      <c r="C949" s="239"/>
      <c r="D949" s="205"/>
      <c r="E949" s="205"/>
      <c r="F949" s="226"/>
      <c r="G949" s="234"/>
      <c r="H949" s="228"/>
      <c r="I949" s="259" t="str">
        <f t="shared" si="15"/>
        <v/>
      </c>
    </row>
    <row r="950" spans="1:9">
      <c r="A950" s="225"/>
      <c r="B950" s="241">
        <v>800.01</v>
      </c>
      <c r="C950" s="242" t="s">
        <v>1750</v>
      </c>
      <c r="D950" s="205"/>
      <c r="E950" s="205"/>
      <c r="F950" s="243" t="s">
        <v>16</v>
      </c>
      <c r="G950" s="243">
        <v>1</v>
      </c>
      <c r="H950" s="244"/>
      <c r="I950" s="259" t="str">
        <f t="shared" si="15"/>
        <v/>
      </c>
    </row>
    <row r="951" spans="1:9">
      <c r="A951" s="225"/>
      <c r="B951" s="241"/>
      <c r="C951" s="245" t="s">
        <v>1751</v>
      </c>
      <c r="D951" s="205"/>
      <c r="E951" s="205"/>
      <c r="F951" s="243"/>
      <c r="G951" s="243"/>
      <c r="H951" s="244"/>
      <c r="I951" s="259"/>
    </row>
    <row r="952" spans="1:9">
      <c r="A952" s="225"/>
      <c r="B952" s="241"/>
      <c r="C952" s="239"/>
      <c r="D952" s="205"/>
      <c r="E952" s="205"/>
      <c r="F952" s="243"/>
      <c r="G952" s="243"/>
      <c r="H952" s="244"/>
      <c r="I952" s="259" t="str">
        <f t="shared" si="15"/>
        <v/>
      </c>
    </row>
    <row r="953" spans="1:9">
      <c r="A953" s="225"/>
      <c r="B953" s="241">
        <v>800.02</v>
      </c>
      <c r="C953" s="242" t="s">
        <v>1752</v>
      </c>
      <c r="D953" s="205"/>
      <c r="E953" s="205"/>
      <c r="F953" s="243" t="s">
        <v>16</v>
      </c>
      <c r="G953" s="243">
        <v>1</v>
      </c>
      <c r="H953" s="244"/>
      <c r="I953" s="259" t="str">
        <f t="shared" si="15"/>
        <v/>
      </c>
    </row>
    <row r="954" spans="1:9">
      <c r="A954" s="225"/>
      <c r="B954" s="241"/>
      <c r="C954" s="245" t="s">
        <v>1753</v>
      </c>
      <c r="D954" s="205"/>
      <c r="E954" s="205"/>
      <c r="F954" s="243"/>
      <c r="G954" s="243"/>
      <c r="H954" s="244"/>
      <c r="I954" s="259"/>
    </row>
    <row r="955" spans="1:9">
      <c r="A955" s="225"/>
      <c r="B955" s="238"/>
      <c r="C955" s="239"/>
      <c r="D955" s="205"/>
      <c r="E955" s="205"/>
      <c r="F955" s="243"/>
      <c r="G955" s="243"/>
      <c r="H955" s="244"/>
      <c r="I955" s="259" t="str">
        <f t="shared" si="15"/>
        <v/>
      </c>
    </row>
    <row r="956" spans="1:9">
      <c r="A956" s="225"/>
      <c r="B956" s="241">
        <v>800.03</v>
      </c>
      <c r="C956" s="242" t="s">
        <v>1754</v>
      </c>
      <c r="D956" s="205"/>
      <c r="E956" s="205"/>
      <c r="F956" s="243" t="s">
        <v>16</v>
      </c>
      <c r="G956" s="243">
        <v>1</v>
      </c>
      <c r="H956" s="244"/>
      <c r="I956" s="259" t="str">
        <f t="shared" si="15"/>
        <v/>
      </c>
    </row>
    <row r="957" spans="1:9">
      <c r="A957" s="225"/>
      <c r="B957" s="241"/>
      <c r="C957" s="242" t="s">
        <v>1755</v>
      </c>
      <c r="D957" s="205"/>
      <c r="E957" s="205"/>
      <c r="F957" s="243"/>
      <c r="G957" s="243"/>
      <c r="H957" s="244"/>
      <c r="I957" s="259" t="str">
        <f t="shared" si="15"/>
        <v/>
      </c>
    </row>
    <row r="958" spans="1:9">
      <c r="A958" s="225"/>
      <c r="B958" s="241"/>
      <c r="C958" s="245"/>
      <c r="D958" s="205"/>
      <c r="E958" s="205"/>
      <c r="F958" s="243"/>
      <c r="G958" s="243"/>
      <c r="H958" s="244"/>
      <c r="I958" s="259" t="str">
        <f t="shared" si="15"/>
        <v/>
      </c>
    </row>
    <row r="959" spans="1:9">
      <c r="A959" s="225"/>
      <c r="B959" s="238">
        <v>801</v>
      </c>
      <c r="C959" s="233" t="s">
        <v>1484</v>
      </c>
      <c r="D959" s="205"/>
      <c r="E959" s="205"/>
      <c r="F959" s="243"/>
      <c r="G959" s="243"/>
      <c r="H959" s="244"/>
      <c r="I959" s="259" t="str">
        <f t="shared" si="15"/>
        <v/>
      </c>
    </row>
    <row r="960" spans="1:9">
      <c r="A960" s="225"/>
      <c r="B960" s="247"/>
      <c r="C960" s="239"/>
      <c r="D960" s="205"/>
      <c r="E960" s="205"/>
      <c r="F960" s="243"/>
      <c r="G960" s="243"/>
      <c r="H960" s="244"/>
      <c r="I960" s="259" t="str">
        <f t="shared" si="15"/>
        <v/>
      </c>
    </row>
    <row r="961" spans="1:9">
      <c r="A961" s="225"/>
      <c r="B961" s="241">
        <v>801.01</v>
      </c>
      <c r="C961" s="242" t="s">
        <v>1559</v>
      </c>
      <c r="D961" s="205"/>
      <c r="E961" s="205"/>
      <c r="F961" s="243" t="s">
        <v>16</v>
      </c>
      <c r="G961" s="243">
        <v>1</v>
      </c>
      <c r="H961" s="244"/>
      <c r="I961" s="259" t="str">
        <f t="shared" si="15"/>
        <v/>
      </c>
    </row>
    <row r="962" spans="1:9">
      <c r="A962" s="225"/>
      <c r="B962" s="241"/>
      <c r="C962" s="242" t="s">
        <v>1583</v>
      </c>
      <c r="D962" s="205"/>
      <c r="E962" s="205"/>
      <c r="F962" s="226"/>
      <c r="G962" s="234"/>
      <c r="H962" s="228"/>
      <c r="I962" s="259" t="str">
        <f t="shared" si="15"/>
        <v/>
      </c>
    </row>
    <row r="963" spans="1:9">
      <c r="A963" s="225"/>
      <c r="B963" s="241"/>
      <c r="C963" s="239"/>
      <c r="D963" s="205"/>
      <c r="E963" s="205"/>
      <c r="F963" s="226"/>
      <c r="G963" s="234"/>
      <c r="H963" s="228"/>
      <c r="I963" s="259" t="str">
        <f t="shared" si="15"/>
        <v/>
      </c>
    </row>
    <row r="964" spans="1:9">
      <c r="A964" s="225"/>
      <c r="B964" s="241"/>
      <c r="C964" s="239"/>
      <c r="D964" s="205"/>
      <c r="E964" s="205"/>
      <c r="F964" s="226"/>
      <c r="G964" s="234"/>
      <c r="H964" s="228"/>
      <c r="I964" s="259" t="str">
        <f t="shared" si="15"/>
        <v/>
      </c>
    </row>
    <row r="965" spans="1:9">
      <c r="A965" s="225"/>
      <c r="B965" s="241"/>
      <c r="C965" s="239"/>
      <c r="D965" s="205"/>
      <c r="E965" s="205"/>
      <c r="F965" s="226"/>
      <c r="G965" s="234"/>
      <c r="H965" s="228"/>
      <c r="I965" s="259" t="str">
        <f t="shared" si="15"/>
        <v/>
      </c>
    </row>
    <row r="966" spans="1:9">
      <c r="A966" s="225"/>
      <c r="B966" s="241"/>
      <c r="C966" s="205"/>
      <c r="D966" s="205"/>
      <c r="E966" s="205"/>
      <c r="F966" s="226"/>
      <c r="G966" s="234"/>
      <c r="H966" s="228"/>
      <c r="I966" s="259" t="str">
        <f t="shared" si="15"/>
        <v/>
      </c>
    </row>
    <row r="967" spans="1:9">
      <c r="A967" s="225"/>
      <c r="B967" s="241"/>
      <c r="C967" s="205"/>
      <c r="D967" s="205"/>
      <c r="E967" s="205"/>
      <c r="F967" s="226"/>
      <c r="G967" s="234"/>
      <c r="H967" s="228"/>
      <c r="I967" s="259"/>
    </row>
    <row r="968" spans="1:9">
      <c r="A968" s="225"/>
      <c r="B968" s="241"/>
      <c r="C968" s="205"/>
      <c r="D968" s="205"/>
      <c r="E968" s="205"/>
      <c r="F968" s="226"/>
      <c r="G968" s="234"/>
      <c r="H968" s="228"/>
      <c r="I968" s="259"/>
    </row>
    <row r="969" spans="1:9">
      <c r="A969" s="225"/>
      <c r="B969" s="241"/>
      <c r="C969" s="205"/>
      <c r="D969" s="205"/>
      <c r="E969" s="205"/>
      <c r="F969" s="226"/>
      <c r="G969" s="234"/>
      <c r="H969" s="228"/>
      <c r="I969" s="259"/>
    </row>
    <row r="970" spans="1:9">
      <c r="A970" s="225"/>
      <c r="B970" s="241"/>
      <c r="C970" s="205"/>
      <c r="D970" s="205"/>
      <c r="E970" s="205"/>
      <c r="F970" s="226"/>
      <c r="G970" s="234"/>
      <c r="H970" s="228"/>
      <c r="I970" s="259"/>
    </row>
    <row r="971" spans="1:9">
      <c r="A971" s="225"/>
      <c r="B971" s="241"/>
      <c r="C971" s="205"/>
      <c r="D971" s="205"/>
      <c r="E971" s="205"/>
      <c r="F971" s="226"/>
      <c r="G971" s="234"/>
      <c r="H971" s="228"/>
      <c r="I971" s="259"/>
    </row>
    <row r="972" spans="1:9">
      <c r="A972" s="225"/>
      <c r="B972" s="241"/>
      <c r="C972" s="205"/>
      <c r="D972" s="205"/>
      <c r="E972" s="205"/>
      <c r="F972" s="226"/>
      <c r="G972" s="234"/>
      <c r="H972" s="228"/>
      <c r="I972" s="259"/>
    </row>
    <row r="973" spans="1:9">
      <c r="A973" s="225"/>
      <c r="B973" s="241"/>
      <c r="C973" s="205"/>
      <c r="D973" s="205"/>
      <c r="E973" s="205"/>
      <c r="F973" s="226"/>
      <c r="G973" s="234"/>
      <c r="H973" s="228"/>
      <c r="I973" s="259"/>
    </row>
    <row r="974" spans="1:9">
      <c r="A974" s="225"/>
      <c r="B974" s="241"/>
      <c r="C974" s="205"/>
      <c r="D974" s="205"/>
      <c r="E974" s="205"/>
      <c r="F974" s="226"/>
      <c r="G974" s="234"/>
      <c r="H974" s="228"/>
      <c r="I974" s="259"/>
    </row>
    <row r="975" spans="1:9">
      <c r="A975" s="225"/>
      <c r="B975" s="241"/>
      <c r="C975" s="205"/>
      <c r="D975" s="205"/>
      <c r="E975" s="205"/>
      <c r="F975" s="226"/>
      <c r="G975" s="234"/>
      <c r="H975" s="228"/>
      <c r="I975" s="259"/>
    </row>
    <row r="976" spans="1:9">
      <c r="A976" s="225"/>
      <c r="B976" s="241"/>
      <c r="C976" s="205"/>
      <c r="D976" s="205"/>
      <c r="E976" s="205"/>
      <c r="F976" s="226"/>
      <c r="G976" s="234"/>
      <c r="H976" s="228"/>
      <c r="I976" s="259"/>
    </row>
    <row r="977" spans="1:9">
      <c r="A977" s="225"/>
      <c r="B977" s="241"/>
      <c r="C977" s="205"/>
      <c r="D977" s="205"/>
      <c r="E977" s="205"/>
      <c r="F977" s="226"/>
      <c r="G977" s="234"/>
      <c r="H977" s="228"/>
      <c r="I977" s="259"/>
    </row>
    <row r="978" spans="1:9">
      <c r="A978" s="225"/>
      <c r="B978" s="241"/>
      <c r="C978" s="205"/>
      <c r="D978" s="205"/>
      <c r="E978" s="205"/>
      <c r="F978" s="226"/>
      <c r="G978" s="234"/>
      <c r="H978" s="228"/>
      <c r="I978" s="259"/>
    </row>
    <row r="979" spans="1:9">
      <c r="A979" s="225"/>
      <c r="B979" s="241"/>
      <c r="C979" s="205"/>
      <c r="D979" s="205"/>
      <c r="E979" s="205"/>
      <c r="F979" s="226"/>
      <c r="G979" s="234"/>
      <c r="H979" s="228"/>
      <c r="I979" s="259"/>
    </row>
    <row r="980" spans="1:9">
      <c r="A980" s="225"/>
      <c r="B980" s="241"/>
      <c r="C980" s="205"/>
      <c r="D980" s="205"/>
      <c r="E980" s="205"/>
      <c r="F980" s="226"/>
      <c r="G980" s="234"/>
      <c r="H980" s="228"/>
      <c r="I980" s="259"/>
    </row>
    <row r="981" spans="1:9">
      <c r="A981" s="225"/>
      <c r="B981" s="241"/>
      <c r="C981" s="205"/>
      <c r="D981" s="205"/>
      <c r="E981" s="205"/>
      <c r="F981" s="226"/>
      <c r="G981" s="234"/>
      <c r="H981" s="228"/>
      <c r="I981" s="259"/>
    </row>
    <row r="982" spans="1:9">
      <c r="A982" s="225"/>
      <c r="B982" s="241"/>
      <c r="C982" s="205"/>
      <c r="D982" s="205"/>
      <c r="E982" s="205"/>
      <c r="F982" s="226"/>
      <c r="G982" s="234"/>
      <c r="H982" s="228"/>
      <c r="I982" s="259"/>
    </row>
    <row r="983" spans="1:9">
      <c r="A983" s="225"/>
      <c r="B983" s="241"/>
      <c r="C983" s="205"/>
      <c r="D983" s="205"/>
      <c r="E983" s="205"/>
      <c r="F983" s="226"/>
      <c r="G983" s="234"/>
      <c r="H983" s="228"/>
      <c r="I983" s="259"/>
    </row>
    <row r="984" spans="1:9">
      <c r="A984" s="225"/>
      <c r="B984" s="241"/>
      <c r="C984" s="205"/>
      <c r="D984" s="205"/>
      <c r="E984" s="205"/>
      <c r="F984" s="226"/>
      <c r="G984" s="234"/>
      <c r="H984" s="228"/>
      <c r="I984" s="259"/>
    </row>
    <row r="985" spans="1:9">
      <c r="A985" s="225"/>
      <c r="B985" s="241"/>
      <c r="C985" s="205"/>
      <c r="D985" s="205"/>
      <c r="E985" s="205"/>
      <c r="F985" s="226"/>
      <c r="G985" s="234"/>
      <c r="H985" s="228"/>
      <c r="I985" s="259"/>
    </row>
    <row r="986" spans="1:9">
      <c r="A986" s="225"/>
      <c r="B986" s="241"/>
      <c r="C986" s="205"/>
      <c r="D986" s="205"/>
      <c r="E986" s="205"/>
      <c r="F986" s="226"/>
      <c r="G986" s="234"/>
      <c r="H986" s="228"/>
      <c r="I986" s="259"/>
    </row>
    <row r="987" spans="1:9">
      <c r="A987" s="225"/>
      <c r="B987" s="241"/>
      <c r="C987" s="239"/>
      <c r="D987" s="205"/>
      <c r="E987" s="205"/>
      <c r="F987" s="226"/>
      <c r="G987" s="234"/>
      <c r="H987" s="228"/>
      <c r="I987" s="259" t="str">
        <f t="shared" si="15"/>
        <v/>
      </c>
    </row>
    <row r="988" spans="1:9">
      <c r="A988" s="225"/>
      <c r="B988" s="241"/>
      <c r="C988" s="239"/>
      <c r="D988" s="205"/>
      <c r="E988" s="205"/>
      <c r="F988" s="243"/>
      <c r="G988" s="243"/>
      <c r="H988" s="244"/>
      <c r="I988" s="259" t="str">
        <f t="shared" si="15"/>
        <v/>
      </c>
    </row>
    <row r="989" spans="1:9">
      <c r="A989" s="225"/>
      <c r="B989" s="225"/>
      <c r="C989" s="205"/>
      <c r="D989" s="205"/>
      <c r="E989" s="205"/>
      <c r="F989" s="226"/>
      <c r="G989" s="227"/>
      <c r="H989" s="228"/>
      <c r="I989" s="259" t="str">
        <f t="shared" ref="I989" si="16">IF(OR(AND(G989="Prov",H989="Sum"),(H989="PC Sum")),". . . . . . . . .00",IF(ISERR(G989*H989),"",IF(G989*H989=0,"",ROUND(G989*H989,2))))</f>
        <v/>
      </c>
    </row>
    <row r="990" spans="1:9">
      <c r="A990" s="260"/>
      <c r="B990" s="261"/>
      <c r="C990" s="261"/>
      <c r="D990" s="261"/>
      <c r="E990" s="261"/>
      <c r="F990" s="262"/>
      <c r="G990" s="263"/>
      <c r="H990" s="263"/>
      <c r="I990" s="267"/>
    </row>
    <row r="991" spans="1:9">
      <c r="A991" s="225"/>
      <c r="B991" s="264" t="s">
        <v>1487</v>
      </c>
      <c r="C991" s="239"/>
      <c r="D991" s="265"/>
      <c r="E991" s="205"/>
      <c r="F991" s="206"/>
      <c r="G991" s="208"/>
      <c r="H991" s="208"/>
      <c r="I991" s="268"/>
    </row>
    <row r="992" spans="1:9">
      <c r="A992" s="266"/>
      <c r="B992" s="276"/>
      <c r="C992" s="209"/>
      <c r="D992" s="209"/>
      <c r="E992" s="209"/>
      <c r="F992" s="210"/>
      <c r="G992" s="211"/>
      <c r="H992" s="211"/>
      <c r="I992" s="269"/>
    </row>
    <row r="993" spans="1:9">
      <c r="A993" s="204" t="s">
        <v>1448</v>
      </c>
      <c r="B993" s="205"/>
      <c r="C993" s="205"/>
      <c r="D993" s="205"/>
      <c r="E993" s="205"/>
      <c r="F993" s="206"/>
      <c r="G993" s="207"/>
      <c r="H993" s="208"/>
      <c r="I993" s="254"/>
    </row>
    <row r="994" spans="1:9">
      <c r="A994" s="209"/>
      <c r="B994" s="209"/>
      <c r="C994" s="209"/>
      <c r="D994" s="209"/>
      <c r="E994" s="209"/>
      <c r="F994" s="210"/>
      <c r="G994" s="211"/>
      <c r="H994" s="211"/>
      <c r="I994" s="255"/>
    </row>
    <row r="995" spans="1:9">
      <c r="A995" s="212"/>
      <c r="B995" s="212"/>
      <c r="C995" s="213"/>
      <c r="D995" s="213"/>
      <c r="E995" s="213"/>
      <c r="F995" s="214"/>
      <c r="G995" s="215"/>
      <c r="H995" s="216"/>
      <c r="I995" s="256"/>
    </row>
    <row r="996" spans="1:9">
      <c r="A996" s="217" t="s">
        <v>1756</v>
      </c>
      <c r="B996" s="217" t="s">
        <v>1757</v>
      </c>
      <c r="C996" s="204"/>
      <c r="D996" s="204"/>
      <c r="E996" s="204" t="s">
        <v>2</v>
      </c>
      <c r="F996" s="218" t="s">
        <v>4</v>
      </c>
      <c r="G996" s="219" t="s">
        <v>276</v>
      </c>
      <c r="H996" s="219" t="s">
        <v>6</v>
      </c>
      <c r="I996" s="257" t="s">
        <v>7</v>
      </c>
    </row>
    <row r="997" spans="1:9">
      <c r="A997" s="220"/>
      <c r="B997" s="220"/>
      <c r="C997" s="221"/>
      <c r="D997" s="221"/>
      <c r="E997" s="221"/>
      <c r="F997" s="222"/>
      <c r="G997" s="223" t="s">
        <v>278</v>
      </c>
      <c r="H997" s="224"/>
      <c r="I997" s="258"/>
    </row>
    <row r="998" spans="1:9">
      <c r="A998" s="225"/>
      <c r="B998" s="225"/>
      <c r="C998" s="205"/>
      <c r="D998" s="205"/>
      <c r="E998" s="205"/>
      <c r="F998" s="226"/>
      <c r="G998" s="227"/>
      <c r="H998" s="228"/>
      <c r="I998" s="259" t="str">
        <f t="shared" ref="I998:I1061" si="17">IF(OR(AND(G998="Prov",H998="Sum"),(H998="PC Sum")),". . . . . . . . .00",IF(ISERR(G998*H998),"",IF(G998*H998=0,"",ROUND(G998*H998,2))))</f>
        <v/>
      </c>
    </row>
    <row r="999" spans="1:9">
      <c r="A999" s="225"/>
      <c r="B999" s="241"/>
      <c r="C999" s="239"/>
      <c r="D999" s="205"/>
      <c r="E999" s="205"/>
      <c r="F999" s="226"/>
      <c r="G999" s="234"/>
      <c r="H999" s="228"/>
      <c r="I999" s="259"/>
    </row>
    <row r="1000" ht="13.2" customHeight="1" spans="1:9">
      <c r="A1000" s="225"/>
      <c r="B1000" s="310" t="s">
        <v>1758</v>
      </c>
      <c r="C1000" s="311" t="s">
        <v>1759</v>
      </c>
      <c r="D1000" s="312"/>
      <c r="E1000" s="312"/>
      <c r="F1000" s="226"/>
      <c r="G1000" s="234"/>
      <c r="H1000" s="228"/>
      <c r="I1000" s="259"/>
    </row>
    <row r="1001" spans="1:9">
      <c r="A1001" s="225"/>
      <c r="B1001" s="310"/>
      <c r="C1001" s="313"/>
      <c r="D1001" s="314"/>
      <c r="E1001" s="314"/>
      <c r="F1001" s="226"/>
      <c r="G1001" s="234"/>
      <c r="H1001" s="228"/>
      <c r="I1001" s="259"/>
    </row>
    <row r="1002" ht="13.2" customHeight="1" spans="1:9">
      <c r="A1002" s="225"/>
      <c r="B1002" s="310" t="s">
        <v>1760</v>
      </c>
      <c r="C1002" s="311" t="s">
        <v>1761</v>
      </c>
      <c r="D1002" s="312"/>
      <c r="E1002" s="315"/>
      <c r="F1002" s="226"/>
      <c r="G1002" s="234"/>
      <c r="H1002" s="228"/>
      <c r="I1002" s="259"/>
    </row>
    <row r="1003" spans="1:9">
      <c r="A1003" s="225"/>
      <c r="B1003" s="310"/>
      <c r="C1003" s="311"/>
      <c r="D1003" s="312"/>
      <c r="E1003" s="312"/>
      <c r="F1003" s="226"/>
      <c r="G1003" s="234"/>
      <c r="H1003" s="228"/>
      <c r="I1003" s="259"/>
    </row>
    <row r="1004" ht="13.2" customHeight="1" spans="1:9">
      <c r="A1004" s="225"/>
      <c r="B1004" s="310" t="s">
        <v>1762</v>
      </c>
      <c r="C1004" s="311" t="s">
        <v>1763</v>
      </c>
      <c r="D1004" s="312"/>
      <c r="E1004" s="315"/>
      <c r="F1004" s="226"/>
      <c r="G1004" s="234"/>
      <c r="H1004" s="228"/>
      <c r="I1004" s="259"/>
    </row>
    <row r="1005" spans="1:9">
      <c r="A1005" s="225"/>
      <c r="B1005" s="310"/>
      <c r="C1005" s="311"/>
      <c r="D1005" s="312"/>
      <c r="E1005" s="312"/>
      <c r="F1005" s="226"/>
      <c r="G1005" s="234"/>
      <c r="H1005" s="228"/>
      <c r="I1005" s="259"/>
    </row>
    <row r="1006" ht="13.2" customHeight="1" spans="1:9">
      <c r="A1006" s="225"/>
      <c r="B1006" s="310" t="s">
        <v>1764</v>
      </c>
      <c r="C1006" s="311" t="s">
        <v>1765</v>
      </c>
      <c r="D1006" s="312"/>
      <c r="E1006" s="315"/>
      <c r="F1006" s="226"/>
      <c r="G1006" s="234"/>
      <c r="H1006" s="228"/>
      <c r="I1006" s="317"/>
    </row>
    <row r="1007" spans="1:9">
      <c r="A1007" s="225"/>
      <c r="B1007" s="310"/>
      <c r="C1007" s="311"/>
      <c r="D1007" s="312"/>
      <c r="E1007" s="312"/>
      <c r="F1007" s="226"/>
      <c r="G1007" s="234"/>
      <c r="H1007" s="228"/>
      <c r="I1007" s="259" t="str">
        <f t="shared" si="17"/>
        <v/>
      </c>
    </row>
    <row r="1008" ht="13.2" customHeight="1" spans="1:9">
      <c r="A1008" s="225"/>
      <c r="B1008" s="310" t="s">
        <v>1766</v>
      </c>
      <c r="C1008" s="311" t="s">
        <v>1767</v>
      </c>
      <c r="D1008" s="312"/>
      <c r="E1008" s="315"/>
      <c r="F1008" s="226"/>
      <c r="G1008" s="234"/>
      <c r="H1008" s="228"/>
      <c r="I1008" s="317"/>
    </row>
    <row r="1009" spans="1:9">
      <c r="A1009" s="225"/>
      <c r="B1009" s="310"/>
      <c r="C1009" s="311"/>
      <c r="D1009" s="312"/>
      <c r="E1009" s="312"/>
      <c r="F1009" s="226"/>
      <c r="G1009" s="234"/>
      <c r="H1009" s="228"/>
      <c r="I1009" s="259" t="str">
        <f t="shared" si="17"/>
        <v/>
      </c>
    </row>
    <row r="1010" ht="13.2" customHeight="1" spans="1:9">
      <c r="A1010" s="225"/>
      <c r="B1010" s="310" t="s">
        <v>1768</v>
      </c>
      <c r="C1010" s="311" t="s">
        <v>1769</v>
      </c>
      <c r="D1010" s="312"/>
      <c r="E1010" s="315"/>
      <c r="F1010" s="226"/>
      <c r="G1010" s="234"/>
      <c r="H1010" s="228"/>
      <c r="I1010" s="317"/>
    </row>
    <row r="1011" spans="1:9">
      <c r="A1011" s="225"/>
      <c r="B1011" s="310"/>
      <c r="C1011" s="311"/>
      <c r="D1011" s="312"/>
      <c r="E1011" s="312"/>
      <c r="F1011" s="226"/>
      <c r="G1011" s="234"/>
      <c r="H1011" s="228"/>
      <c r="I1011" s="259" t="str">
        <f t="shared" si="17"/>
        <v/>
      </c>
    </row>
    <row r="1012" ht="13.2" customHeight="1" spans="1:9">
      <c r="A1012" s="225"/>
      <c r="B1012" s="310" t="s">
        <v>1770</v>
      </c>
      <c r="C1012" s="311" t="s">
        <v>1771</v>
      </c>
      <c r="D1012" s="312"/>
      <c r="E1012" s="315"/>
      <c r="F1012" s="226"/>
      <c r="G1012" s="234"/>
      <c r="H1012" s="228"/>
      <c r="I1012" s="259"/>
    </row>
    <row r="1013" spans="1:9">
      <c r="A1013" s="225"/>
      <c r="B1013" s="310"/>
      <c r="C1013" s="311"/>
      <c r="D1013" s="312"/>
      <c r="E1013" s="312"/>
      <c r="F1013" s="226"/>
      <c r="G1013" s="234"/>
      <c r="H1013" s="228"/>
      <c r="I1013" s="259" t="str">
        <f t="shared" si="17"/>
        <v/>
      </c>
    </row>
    <row r="1014" ht="13.2" customHeight="1" spans="1:9">
      <c r="A1014" s="225"/>
      <c r="B1014" s="310" t="s">
        <v>1772</v>
      </c>
      <c r="C1014" s="311" t="s">
        <v>1773</v>
      </c>
      <c r="D1014" s="312"/>
      <c r="E1014" s="315"/>
      <c r="F1014" s="226"/>
      <c r="G1014" s="234"/>
      <c r="H1014" s="228"/>
      <c r="I1014" s="259"/>
    </row>
    <row r="1015" spans="1:9">
      <c r="A1015" s="225"/>
      <c r="B1015" s="310"/>
      <c r="C1015" s="311"/>
      <c r="D1015" s="312"/>
      <c r="E1015" s="312"/>
      <c r="F1015" s="226"/>
      <c r="G1015" s="234"/>
      <c r="H1015" s="228"/>
      <c r="I1015" s="259"/>
    </row>
    <row r="1016" ht="13.2" customHeight="1" spans="1:9">
      <c r="A1016" s="225"/>
      <c r="B1016" s="310"/>
      <c r="C1016" s="313"/>
      <c r="D1016" s="314"/>
      <c r="E1016" s="316"/>
      <c r="F1016" s="226"/>
      <c r="G1016" s="234"/>
      <c r="H1016" s="228"/>
      <c r="I1016" s="318"/>
    </row>
    <row r="1017" spans="1:9">
      <c r="A1017" s="225"/>
      <c r="B1017" s="241"/>
      <c r="C1017" s="239"/>
      <c r="D1017" s="205"/>
      <c r="E1017" s="205"/>
      <c r="F1017" s="226"/>
      <c r="G1017" s="234"/>
      <c r="H1017" s="228"/>
      <c r="I1017" s="259" t="str">
        <f t="shared" si="17"/>
        <v/>
      </c>
    </row>
    <row r="1018" spans="1:9">
      <c r="A1018" s="225"/>
      <c r="B1018" s="241"/>
      <c r="C1018" s="239"/>
      <c r="D1018" s="205"/>
      <c r="E1018" s="205"/>
      <c r="F1018" s="226"/>
      <c r="G1018" s="234"/>
      <c r="H1018" s="228"/>
      <c r="I1018" s="259"/>
    </row>
    <row r="1019" spans="1:9">
      <c r="A1019" s="225"/>
      <c r="B1019" s="241"/>
      <c r="C1019" s="239"/>
      <c r="D1019" s="205"/>
      <c r="E1019" s="205"/>
      <c r="F1019" s="226"/>
      <c r="G1019" s="234"/>
      <c r="H1019" s="228"/>
      <c r="I1019" s="259"/>
    </row>
    <row r="1020" spans="1:9">
      <c r="A1020" s="225"/>
      <c r="B1020" s="241"/>
      <c r="C1020" s="239"/>
      <c r="D1020" s="205"/>
      <c r="E1020" s="205"/>
      <c r="F1020" s="226"/>
      <c r="G1020" s="234"/>
      <c r="H1020" s="228"/>
      <c r="I1020" s="259"/>
    </row>
    <row r="1021" spans="1:9">
      <c r="A1021" s="225"/>
      <c r="B1021" s="241"/>
      <c r="C1021" s="239"/>
      <c r="D1021" s="205"/>
      <c r="E1021" s="205"/>
      <c r="F1021" s="226"/>
      <c r="G1021" s="234"/>
      <c r="H1021" s="228"/>
      <c r="I1021" s="259"/>
    </row>
    <row r="1022" spans="1:9">
      <c r="A1022" s="225"/>
      <c r="B1022" s="241"/>
      <c r="C1022" s="239"/>
      <c r="D1022" s="205"/>
      <c r="E1022" s="205"/>
      <c r="F1022" s="226"/>
      <c r="G1022" s="234"/>
      <c r="H1022" s="228"/>
      <c r="I1022" s="259"/>
    </row>
    <row r="1023" spans="1:9">
      <c r="A1023" s="225"/>
      <c r="B1023" s="241"/>
      <c r="C1023" s="239"/>
      <c r="D1023" s="205"/>
      <c r="E1023" s="205"/>
      <c r="F1023" s="226"/>
      <c r="G1023" s="234"/>
      <c r="H1023" s="228"/>
      <c r="I1023" s="259"/>
    </row>
    <row r="1024" spans="1:9">
      <c r="A1024" s="225"/>
      <c r="B1024" s="241"/>
      <c r="C1024" s="239"/>
      <c r="D1024" s="205"/>
      <c r="E1024" s="205"/>
      <c r="F1024" s="226"/>
      <c r="G1024" s="234"/>
      <c r="H1024" s="228"/>
      <c r="I1024" s="259"/>
    </row>
    <row r="1025" spans="1:9">
      <c r="A1025" s="225"/>
      <c r="B1025" s="241"/>
      <c r="C1025" s="239"/>
      <c r="D1025" s="205"/>
      <c r="E1025" s="205"/>
      <c r="F1025" s="226"/>
      <c r="G1025" s="234"/>
      <c r="H1025" s="228"/>
      <c r="I1025" s="259"/>
    </row>
    <row r="1026" spans="1:9">
      <c r="A1026" s="225"/>
      <c r="B1026" s="241"/>
      <c r="C1026" s="239"/>
      <c r="D1026" s="205"/>
      <c r="E1026" s="205"/>
      <c r="F1026" s="226"/>
      <c r="G1026" s="234"/>
      <c r="H1026" s="228"/>
      <c r="I1026" s="259"/>
    </row>
    <row r="1027" spans="1:9">
      <c r="A1027" s="225"/>
      <c r="B1027" s="241"/>
      <c r="C1027" s="239"/>
      <c r="D1027" s="205"/>
      <c r="E1027" s="205"/>
      <c r="F1027" s="226"/>
      <c r="G1027" s="234"/>
      <c r="H1027" s="228"/>
      <c r="I1027" s="259"/>
    </row>
    <row r="1028" spans="1:9">
      <c r="A1028" s="225"/>
      <c r="B1028" s="241"/>
      <c r="C1028" s="239"/>
      <c r="D1028" s="205"/>
      <c r="E1028" s="205"/>
      <c r="F1028" s="226"/>
      <c r="G1028" s="234"/>
      <c r="H1028" s="228"/>
      <c r="I1028" s="259"/>
    </row>
    <row r="1029" spans="1:9">
      <c r="A1029" s="225"/>
      <c r="B1029" s="241"/>
      <c r="C1029" s="239"/>
      <c r="D1029" s="205"/>
      <c r="E1029" s="205"/>
      <c r="F1029" s="226"/>
      <c r="G1029" s="234"/>
      <c r="H1029" s="228"/>
      <c r="I1029" s="259"/>
    </row>
    <row r="1030" spans="1:9">
      <c r="A1030" s="225"/>
      <c r="B1030" s="241"/>
      <c r="C1030" s="239"/>
      <c r="D1030" s="205"/>
      <c r="E1030" s="205"/>
      <c r="F1030" s="226"/>
      <c r="G1030" s="234"/>
      <c r="H1030" s="228"/>
      <c r="I1030" s="259"/>
    </row>
    <row r="1031" spans="1:9">
      <c r="A1031" s="225"/>
      <c r="B1031" s="241"/>
      <c r="C1031" s="239"/>
      <c r="D1031" s="205"/>
      <c r="E1031" s="205"/>
      <c r="F1031" s="226"/>
      <c r="G1031" s="234"/>
      <c r="H1031" s="228"/>
      <c r="I1031" s="259"/>
    </row>
    <row r="1032" spans="1:9">
      <c r="A1032" s="225"/>
      <c r="B1032" s="241"/>
      <c r="C1032" s="239"/>
      <c r="D1032" s="205"/>
      <c r="E1032" s="205"/>
      <c r="F1032" s="226"/>
      <c r="G1032" s="234"/>
      <c r="H1032" s="228"/>
      <c r="I1032" s="259"/>
    </row>
    <row r="1033" spans="1:9">
      <c r="A1033" s="225"/>
      <c r="B1033" s="241"/>
      <c r="C1033" s="239"/>
      <c r="D1033" s="205"/>
      <c r="E1033" s="205"/>
      <c r="F1033" s="226"/>
      <c r="G1033" s="234"/>
      <c r="H1033" s="228"/>
      <c r="I1033" s="259"/>
    </row>
    <row r="1034" spans="1:9">
      <c r="A1034" s="225"/>
      <c r="B1034" s="241"/>
      <c r="C1034" s="239"/>
      <c r="D1034" s="205"/>
      <c r="E1034" s="205"/>
      <c r="F1034" s="226"/>
      <c r="G1034" s="234"/>
      <c r="H1034" s="228"/>
      <c r="I1034" s="259"/>
    </row>
    <row r="1035" spans="1:9">
      <c r="A1035" s="225"/>
      <c r="B1035" s="241"/>
      <c r="C1035" s="239"/>
      <c r="D1035" s="205"/>
      <c r="E1035" s="205"/>
      <c r="F1035" s="226"/>
      <c r="G1035" s="234"/>
      <c r="H1035" s="228"/>
      <c r="I1035" s="259"/>
    </row>
    <row r="1036" spans="1:9">
      <c r="A1036" s="225"/>
      <c r="B1036" s="241"/>
      <c r="C1036" s="239"/>
      <c r="D1036" s="205"/>
      <c r="E1036" s="205"/>
      <c r="F1036" s="226"/>
      <c r="G1036" s="234"/>
      <c r="H1036" s="228"/>
      <c r="I1036" s="259"/>
    </row>
    <row r="1037" spans="1:9">
      <c r="A1037" s="225"/>
      <c r="B1037" s="241"/>
      <c r="C1037" s="239"/>
      <c r="D1037" s="205"/>
      <c r="E1037" s="205"/>
      <c r="F1037" s="226"/>
      <c r="G1037" s="234"/>
      <c r="H1037" s="228"/>
      <c r="I1037" s="259"/>
    </row>
    <row r="1038" spans="1:9">
      <c r="A1038" s="225"/>
      <c r="B1038" s="241"/>
      <c r="C1038" s="239"/>
      <c r="D1038" s="205"/>
      <c r="E1038" s="205"/>
      <c r="F1038" s="226"/>
      <c r="G1038" s="234"/>
      <c r="H1038" s="228"/>
      <c r="I1038" s="259"/>
    </row>
    <row r="1039" spans="1:9">
      <c r="A1039" s="225"/>
      <c r="B1039" s="241"/>
      <c r="C1039" s="239"/>
      <c r="D1039" s="205"/>
      <c r="E1039" s="205"/>
      <c r="F1039" s="226"/>
      <c r="G1039" s="234"/>
      <c r="H1039" s="228"/>
      <c r="I1039" s="259"/>
    </row>
    <row r="1040" spans="1:9">
      <c r="A1040" s="225"/>
      <c r="B1040" s="241"/>
      <c r="C1040" s="239"/>
      <c r="D1040" s="205"/>
      <c r="E1040" s="205"/>
      <c r="F1040" s="226"/>
      <c r="G1040" s="234"/>
      <c r="H1040" s="228"/>
      <c r="I1040" s="259"/>
    </row>
    <row r="1041" spans="1:9">
      <c r="A1041" s="225"/>
      <c r="B1041" s="241"/>
      <c r="C1041" s="239"/>
      <c r="D1041" s="205"/>
      <c r="E1041" s="205"/>
      <c r="F1041" s="226"/>
      <c r="G1041" s="234"/>
      <c r="H1041" s="228"/>
      <c r="I1041" s="259"/>
    </row>
    <row r="1042" spans="1:9">
      <c r="A1042" s="225"/>
      <c r="B1042" s="241"/>
      <c r="C1042" s="239"/>
      <c r="D1042" s="205"/>
      <c r="E1042" s="205"/>
      <c r="F1042" s="226"/>
      <c r="G1042" s="234"/>
      <c r="H1042" s="228"/>
      <c r="I1042" s="259"/>
    </row>
    <row r="1043" spans="1:9">
      <c r="A1043" s="225"/>
      <c r="B1043" s="241"/>
      <c r="C1043" s="239"/>
      <c r="D1043" s="205"/>
      <c r="E1043" s="205"/>
      <c r="F1043" s="226"/>
      <c r="G1043" s="234"/>
      <c r="H1043" s="228"/>
      <c r="I1043" s="259"/>
    </row>
    <row r="1044" spans="1:9">
      <c r="A1044" s="225"/>
      <c r="B1044" s="241"/>
      <c r="C1044" s="239"/>
      <c r="D1044" s="205"/>
      <c r="E1044" s="205"/>
      <c r="F1044" s="226"/>
      <c r="G1044" s="234"/>
      <c r="H1044" s="228"/>
      <c r="I1044" s="259"/>
    </row>
    <row r="1045" spans="1:9">
      <c r="A1045" s="225"/>
      <c r="B1045" s="241"/>
      <c r="C1045" s="239"/>
      <c r="D1045" s="205"/>
      <c r="E1045" s="205"/>
      <c r="F1045" s="226"/>
      <c r="G1045" s="234"/>
      <c r="H1045" s="228"/>
      <c r="I1045" s="259"/>
    </row>
    <row r="1046" spans="1:9">
      <c r="A1046" s="225"/>
      <c r="B1046" s="241"/>
      <c r="C1046" s="239"/>
      <c r="D1046" s="205"/>
      <c r="E1046" s="205"/>
      <c r="F1046" s="226"/>
      <c r="G1046" s="234"/>
      <c r="H1046" s="228"/>
      <c r="I1046" s="259"/>
    </row>
    <row r="1047" spans="1:9">
      <c r="A1047" s="225"/>
      <c r="B1047" s="241"/>
      <c r="C1047" s="239"/>
      <c r="D1047" s="205"/>
      <c r="E1047" s="205"/>
      <c r="F1047" s="226"/>
      <c r="G1047" s="234"/>
      <c r="H1047" s="228"/>
      <c r="I1047" s="259"/>
    </row>
    <row r="1048" spans="1:9">
      <c r="A1048" s="225"/>
      <c r="B1048" s="241"/>
      <c r="C1048" s="239"/>
      <c r="D1048" s="205"/>
      <c r="E1048" s="205"/>
      <c r="F1048" s="226"/>
      <c r="G1048" s="234"/>
      <c r="H1048" s="228"/>
      <c r="I1048" s="259"/>
    </row>
    <row r="1049" spans="1:9">
      <c r="A1049" s="225"/>
      <c r="B1049" s="241"/>
      <c r="C1049" s="239"/>
      <c r="D1049" s="205"/>
      <c r="E1049" s="205"/>
      <c r="F1049" s="226"/>
      <c r="G1049" s="234"/>
      <c r="H1049" s="228"/>
      <c r="I1049" s="259"/>
    </row>
    <row r="1050" spans="1:9">
      <c r="A1050" s="225"/>
      <c r="B1050" s="241"/>
      <c r="C1050" s="239"/>
      <c r="D1050" s="205"/>
      <c r="E1050" s="205"/>
      <c r="F1050" s="226"/>
      <c r="G1050" s="234"/>
      <c r="H1050" s="228"/>
      <c r="I1050" s="259"/>
    </row>
    <row r="1051" spans="1:9">
      <c r="A1051" s="225"/>
      <c r="B1051" s="241"/>
      <c r="C1051" s="239"/>
      <c r="D1051" s="205"/>
      <c r="E1051" s="205"/>
      <c r="F1051" s="226"/>
      <c r="G1051" s="234"/>
      <c r="H1051" s="228"/>
      <c r="I1051" s="259"/>
    </row>
    <row r="1052" spans="1:9">
      <c r="A1052" s="225"/>
      <c r="B1052" s="241"/>
      <c r="C1052" s="239"/>
      <c r="D1052" s="205"/>
      <c r="E1052" s="205"/>
      <c r="F1052" s="226"/>
      <c r="G1052" s="234"/>
      <c r="H1052" s="228"/>
      <c r="I1052" s="259"/>
    </row>
    <row r="1053" spans="1:9">
      <c r="A1053" s="225"/>
      <c r="B1053" s="241"/>
      <c r="C1053" s="239"/>
      <c r="D1053" s="205"/>
      <c r="E1053" s="205"/>
      <c r="F1053" s="226"/>
      <c r="G1053" s="234"/>
      <c r="H1053" s="228"/>
      <c r="I1053" s="259"/>
    </row>
    <row r="1054" spans="1:9">
      <c r="A1054" s="225"/>
      <c r="B1054" s="241"/>
      <c r="C1054" s="239"/>
      <c r="D1054" s="205"/>
      <c r="E1054" s="205"/>
      <c r="F1054" s="226"/>
      <c r="G1054" s="234"/>
      <c r="H1054" s="228"/>
      <c r="I1054" s="259"/>
    </row>
    <row r="1055" spans="1:9">
      <c r="A1055" s="225"/>
      <c r="B1055" s="241"/>
      <c r="C1055" s="239"/>
      <c r="D1055" s="205"/>
      <c r="E1055" s="205"/>
      <c r="F1055" s="226"/>
      <c r="G1055" s="234"/>
      <c r="H1055" s="228"/>
      <c r="I1055" s="259"/>
    </row>
    <row r="1056" spans="1:9">
      <c r="A1056" s="225"/>
      <c r="B1056" s="241"/>
      <c r="C1056" s="239"/>
      <c r="D1056" s="205"/>
      <c r="E1056" s="205"/>
      <c r="F1056" s="226"/>
      <c r="G1056" s="234"/>
      <c r="H1056" s="228"/>
      <c r="I1056" s="259"/>
    </row>
    <row r="1057" spans="1:9">
      <c r="A1057" s="225"/>
      <c r="B1057" s="241"/>
      <c r="C1057" s="239"/>
      <c r="D1057" s="205"/>
      <c r="E1057" s="205"/>
      <c r="F1057" s="226"/>
      <c r="G1057" s="234"/>
      <c r="H1057" s="228"/>
      <c r="I1057" s="259"/>
    </row>
    <row r="1058" spans="1:9">
      <c r="A1058" s="225"/>
      <c r="B1058" s="241"/>
      <c r="C1058" s="239"/>
      <c r="D1058" s="205"/>
      <c r="E1058" s="205"/>
      <c r="F1058" s="226"/>
      <c r="G1058" s="234"/>
      <c r="H1058" s="228"/>
      <c r="I1058" s="259"/>
    </row>
    <row r="1059" spans="1:9">
      <c r="A1059" s="225"/>
      <c r="B1059" s="241"/>
      <c r="C1059" s="239"/>
      <c r="D1059" s="205"/>
      <c r="E1059" s="205"/>
      <c r="F1059" s="226"/>
      <c r="G1059" s="234"/>
      <c r="H1059" s="228"/>
      <c r="I1059" s="259"/>
    </row>
    <row r="1060" spans="1:9">
      <c r="A1060" s="225"/>
      <c r="B1060" s="241"/>
      <c r="C1060" s="239"/>
      <c r="D1060" s="205"/>
      <c r="E1060" s="205"/>
      <c r="F1060" s="226"/>
      <c r="G1060" s="234"/>
      <c r="H1060" s="228"/>
      <c r="I1060" s="259"/>
    </row>
    <row r="1061" spans="1:9">
      <c r="A1061" s="225"/>
      <c r="B1061" s="288"/>
      <c r="C1061" s="239"/>
      <c r="D1061" s="205"/>
      <c r="E1061" s="205"/>
      <c r="F1061" s="226"/>
      <c r="G1061" s="234"/>
      <c r="H1061" s="228"/>
      <c r="I1061" s="259" t="str">
        <f t="shared" si="17"/>
        <v/>
      </c>
    </row>
    <row r="1062" spans="1:9">
      <c r="A1062" s="225"/>
      <c r="B1062" s="225"/>
      <c r="C1062" s="205"/>
      <c r="D1062" s="205"/>
      <c r="E1062" s="205"/>
      <c r="F1062" s="226"/>
      <c r="G1062" s="227"/>
      <c r="H1062" s="228"/>
      <c r="I1062" s="259" t="str">
        <f t="shared" ref="I1062" si="18">IF(OR(AND(G1062="Prov",H1062="Sum"),(H1062="PC Sum")),". . . . . . . . .00",IF(ISERR(G1062*H1062),"",IF(G1062*H1062=0,"",ROUND(G1062*H1062,2))))</f>
        <v/>
      </c>
    </row>
    <row r="1063" spans="1:9">
      <c r="A1063" s="260"/>
      <c r="B1063" s="261"/>
      <c r="C1063" s="261"/>
      <c r="D1063" s="261"/>
      <c r="E1063" s="261"/>
      <c r="F1063" s="262"/>
      <c r="G1063" s="263"/>
      <c r="H1063" s="263"/>
      <c r="I1063" s="267"/>
    </row>
    <row r="1064" spans="1:9">
      <c r="A1064" s="225"/>
      <c r="B1064" s="204" t="s">
        <v>1774</v>
      </c>
      <c r="C1064" s="239"/>
      <c r="D1064" s="265"/>
      <c r="E1064" s="205"/>
      <c r="F1064" s="206"/>
      <c r="G1064" s="208"/>
      <c r="H1064" s="208"/>
      <c r="I1064" s="268"/>
    </row>
    <row r="1065" spans="1:9">
      <c r="A1065" s="266"/>
      <c r="B1065" s="276"/>
      <c r="C1065" s="209"/>
      <c r="D1065" s="209"/>
      <c r="E1065" s="209"/>
      <c r="F1065" s="210"/>
      <c r="G1065" s="211"/>
      <c r="H1065" s="211"/>
      <c r="I1065" s="269"/>
    </row>
  </sheetData>
  <mergeCells count="13">
    <mergeCell ref="C52:E52"/>
    <mergeCell ref="C54:E54"/>
    <mergeCell ref="C55:E55"/>
    <mergeCell ref="C137:E137"/>
    <mergeCell ref="C537:E537"/>
    <mergeCell ref="C1000:E1000"/>
    <mergeCell ref="C1002:E1002"/>
    <mergeCell ref="C1004:E1004"/>
    <mergeCell ref="C1006:E1006"/>
    <mergeCell ref="C1008:E1008"/>
    <mergeCell ref="C1010:E1010"/>
    <mergeCell ref="C1012:E1012"/>
    <mergeCell ref="C1014:E101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72" fitToHeight="0" orientation="portrait" horizontalDpi="300" verticalDpi="300"/>
  <headerFooter alignWithMargins="0">
    <oddHeader>&amp;L&amp;P/&amp;N&amp;RJW14463
HALFWAY HOUSE WATER UPGRADE</oddHeader>
  </headerFooter>
  <rowBreaks count="13" manualBreakCount="13">
    <brk id="78" max="8" man="1"/>
    <brk id="152" max="8" man="1"/>
    <brk id="224" max="16383" man="1"/>
    <brk id="299" max="8" man="1"/>
    <brk id="374" max="8" man="1"/>
    <brk id="449" max="16383" man="1"/>
    <brk id="524" max="8" man="1"/>
    <brk id="599" max="8" man="1"/>
    <brk id="674" max="16383" man="1"/>
    <brk id="749" max="8" man="1"/>
    <brk id="830" max="8" man="1"/>
    <brk id="911" max="8" man="1"/>
    <brk id="992" max="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84"/>
  <sheetViews>
    <sheetView showGridLines="0" view="pageBreakPreview" zoomScale="110" zoomScaleNormal="100" workbookViewId="0">
      <selection activeCell="K12" sqref="K12"/>
    </sheetView>
  </sheetViews>
  <sheetFormatPr defaultColWidth="9.11111111111111" defaultRowHeight="11.4"/>
  <cols>
    <col min="1" max="1" width="13.3333333333333" style="41" customWidth="1"/>
    <col min="2" max="2" width="10.1111111111111" style="41" customWidth="1"/>
    <col min="3" max="3" width="43.3333333333333" style="38" customWidth="1"/>
    <col min="4" max="4" width="7.66666666666667" style="42" customWidth="1"/>
    <col min="5" max="5" width="12.3333333333333" style="42" customWidth="1"/>
    <col min="6" max="6" width="13.8888888888889" style="43" customWidth="1"/>
    <col min="7" max="7" width="15.3333333333333" style="43" customWidth="1"/>
    <col min="8" max="8" width="10.5555555555556" style="44" customWidth="1"/>
    <col min="9" max="9" width="10.1111111111111" style="44" customWidth="1"/>
    <col min="10" max="16384" width="9.11111111111111" style="44"/>
  </cols>
  <sheetData>
    <row r="1" s="37" customFormat="1" ht="12" spans="1:7">
      <c r="A1" s="45"/>
      <c r="B1" s="46"/>
      <c r="C1" s="47"/>
      <c r="D1" s="48"/>
      <c r="E1" s="48"/>
      <c r="F1" s="49"/>
      <c r="G1" s="49"/>
    </row>
    <row r="2" s="37" customFormat="1" ht="12" spans="1:7">
      <c r="A2" s="46"/>
      <c r="B2" s="46"/>
      <c r="C2" s="47"/>
      <c r="D2" s="48"/>
      <c r="E2" s="48"/>
      <c r="F2" s="49"/>
      <c r="G2" s="50" t="s">
        <v>1775</v>
      </c>
    </row>
    <row r="3" s="37" customFormat="1" ht="12" spans="1:7">
      <c r="A3" s="51"/>
      <c r="B3" s="51"/>
      <c r="C3" s="52"/>
      <c r="D3" s="53"/>
      <c r="E3" s="53"/>
      <c r="F3" s="54"/>
      <c r="G3" s="54"/>
    </row>
    <row r="4" s="37" customFormat="1" ht="12" spans="1:7">
      <c r="A4" s="55"/>
      <c r="B4" s="55"/>
      <c r="C4" s="56"/>
      <c r="D4" s="57"/>
      <c r="E4" s="57"/>
      <c r="F4" s="58"/>
      <c r="G4" s="58"/>
    </row>
    <row r="5" s="37" customFormat="1" ht="12" spans="1:7">
      <c r="A5" s="59" t="s">
        <v>1</v>
      </c>
      <c r="B5" s="59" t="s">
        <v>2</v>
      </c>
      <c r="C5" s="60" t="s">
        <v>3</v>
      </c>
      <c r="D5" s="61" t="s">
        <v>4</v>
      </c>
      <c r="E5" s="61" t="s">
        <v>1776</v>
      </c>
      <c r="F5" s="62" t="s">
        <v>1777</v>
      </c>
      <c r="G5" s="62" t="s">
        <v>7</v>
      </c>
    </row>
    <row r="6" s="37" customFormat="1" ht="12" spans="1:7">
      <c r="A6" s="59" t="s">
        <v>8</v>
      </c>
      <c r="B6" s="59" t="s">
        <v>9</v>
      </c>
      <c r="C6" s="60"/>
      <c r="D6" s="61"/>
      <c r="E6" s="61" t="s">
        <v>1778</v>
      </c>
      <c r="F6" s="62"/>
      <c r="G6" s="62"/>
    </row>
    <row r="7" s="37" customFormat="1" ht="12" spans="1:7">
      <c r="A7" s="63"/>
      <c r="B7" s="63"/>
      <c r="C7" s="64"/>
      <c r="D7" s="65"/>
      <c r="E7" s="65"/>
      <c r="F7" s="66"/>
      <c r="G7" s="66"/>
    </row>
    <row r="8" s="37" customFormat="1" ht="12" spans="1:7">
      <c r="A8" s="59"/>
      <c r="B8" s="59"/>
      <c r="C8" s="60"/>
      <c r="D8" s="61"/>
      <c r="E8" s="61"/>
      <c r="F8" s="62"/>
      <c r="G8" s="62"/>
    </row>
    <row r="9" s="37" customFormat="1" ht="12" spans="1:7">
      <c r="A9" s="59" t="s">
        <v>1779</v>
      </c>
      <c r="B9" s="59">
        <v>20</v>
      </c>
      <c r="C9" s="60" t="s">
        <v>1775</v>
      </c>
      <c r="D9" s="61"/>
      <c r="E9" s="61"/>
      <c r="F9" s="62"/>
      <c r="G9" s="62" t="str">
        <f>IF($E9&gt;0,IF($E9="-","Rate Only",$E9*F9),"")</f>
        <v/>
      </c>
    </row>
    <row r="10" s="37" customFormat="1" ht="12" spans="1:7">
      <c r="A10" s="59"/>
      <c r="B10" s="59"/>
      <c r="C10" s="60"/>
      <c r="D10" s="61"/>
      <c r="E10" s="61"/>
      <c r="F10" s="62"/>
      <c r="G10" s="62"/>
    </row>
    <row r="11" s="37" customFormat="1" ht="15" customHeight="1" spans="1:7">
      <c r="A11" s="59"/>
      <c r="B11" s="59"/>
      <c r="C11" s="60" t="s">
        <v>1780</v>
      </c>
      <c r="D11" s="61"/>
      <c r="E11" s="61"/>
      <c r="F11" s="62"/>
      <c r="G11" s="62"/>
    </row>
    <row r="12" s="37" customFormat="1" ht="12" spans="1:7">
      <c r="A12" s="59"/>
      <c r="B12" s="59"/>
      <c r="C12" s="60"/>
      <c r="D12" s="61"/>
      <c r="E12" s="61"/>
      <c r="F12" s="62"/>
      <c r="G12" s="62"/>
    </row>
    <row r="13" ht="27.75" customHeight="1" spans="1:7">
      <c r="A13" s="59"/>
      <c r="B13" s="67">
        <v>20.01</v>
      </c>
      <c r="C13" s="68" t="s">
        <v>1781</v>
      </c>
      <c r="D13" s="69" t="s">
        <v>16</v>
      </c>
      <c r="E13" s="69">
        <v>1</v>
      </c>
      <c r="F13" s="70"/>
      <c r="G13" s="70"/>
    </row>
    <row r="14" spans="1:7">
      <c r="A14" s="67"/>
      <c r="B14" s="67"/>
      <c r="C14" s="68"/>
      <c r="D14" s="69"/>
      <c r="E14" s="69"/>
      <c r="F14" s="70"/>
      <c r="G14" s="70"/>
    </row>
    <row r="15" spans="1:7">
      <c r="A15" s="67"/>
      <c r="B15" s="67"/>
      <c r="C15" s="68"/>
      <c r="D15" s="69"/>
      <c r="E15" s="69"/>
      <c r="F15" s="70"/>
      <c r="G15" s="70"/>
    </row>
    <row r="16" spans="1:7">
      <c r="A16" s="67"/>
      <c r="B16" s="67"/>
      <c r="C16" s="68"/>
      <c r="D16" s="69"/>
      <c r="E16" s="69"/>
      <c r="F16" s="70"/>
      <c r="G16" s="70"/>
    </row>
    <row r="17" spans="1:7">
      <c r="A17" s="67"/>
      <c r="B17" s="67"/>
      <c r="C17" s="68"/>
      <c r="D17" s="69"/>
      <c r="E17" s="69"/>
      <c r="F17" s="70"/>
      <c r="G17" s="70"/>
    </row>
    <row r="18" spans="1:7">
      <c r="A18" s="67"/>
      <c r="B18" s="67"/>
      <c r="C18" s="68"/>
      <c r="D18" s="69"/>
      <c r="E18" s="69"/>
      <c r="F18" s="70"/>
      <c r="G18" s="70"/>
    </row>
    <row r="19" spans="1:7">
      <c r="A19" s="67"/>
      <c r="B19" s="67"/>
      <c r="C19" s="68"/>
      <c r="D19" s="69"/>
      <c r="E19" s="69"/>
      <c r="F19" s="70"/>
      <c r="G19" s="70"/>
    </row>
    <row r="20" spans="1:7">
      <c r="A20" s="67"/>
      <c r="B20" s="67"/>
      <c r="C20" s="68"/>
      <c r="D20" s="69"/>
      <c r="E20" s="69"/>
      <c r="F20" s="70"/>
      <c r="G20" s="70"/>
    </row>
    <row r="21" spans="1:7">
      <c r="A21" s="67"/>
      <c r="B21" s="67"/>
      <c r="C21" s="68"/>
      <c r="D21" s="69"/>
      <c r="E21" s="69"/>
      <c r="F21" s="70"/>
      <c r="G21" s="70"/>
    </row>
    <row r="22" spans="1:7">
      <c r="A22" s="67"/>
      <c r="B22" s="67"/>
      <c r="C22" s="68"/>
      <c r="D22" s="69"/>
      <c r="E22" s="69"/>
      <c r="F22" s="70"/>
      <c r="G22" s="70"/>
    </row>
    <row r="23" spans="1:7">
      <c r="A23" s="67"/>
      <c r="B23" s="67"/>
      <c r="C23" s="68"/>
      <c r="D23" s="69"/>
      <c r="E23" s="69"/>
      <c r="F23" s="70"/>
      <c r="G23" s="70"/>
    </row>
    <row r="24" spans="1:7">
      <c r="A24" s="67"/>
      <c r="B24" s="67"/>
      <c r="C24" s="68"/>
      <c r="D24" s="69"/>
      <c r="E24" s="69"/>
      <c r="F24" s="70"/>
      <c r="G24" s="70"/>
    </row>
    <row r="25" spans="1:7">
      <c r="A25" s="67"/>
      <c r="B25" s="67"/>
      <c r="C25" s="68"/>
      <c r="D25" s="69"/>
      <c r="E25" s="69"/>
      <c r="F25" s="70"/>
      <c r="G25" s="70"/>
    </row>
    <row r="26" spans="1:7">
      <c r="A26" s="67"/>
      <c r="B26" s="67"/>
      <c r="C26" s="68"/>
      <c r="D26" s="69"/>
      <c r="E26" s="69"/>
      <c r="F26" s="70"/>
      <c r="G26" s="70"/>
    </row>
    <row r="27" spans="1:7">
      <c r="A27" s="67"/>
      <c r="B27" s="67"/>
      <c r="C27" s="68"/>
      <c r="D27" s="69"/>
      <c r="E27" s="69"/>
      <c r="F27" s="70"/>
      <c r="G27" s="70"/>
    </row>
    <row r="28" spans="1:7">
      <c r="A28" s="67"/>
      <c r="B28" s="67"/>
      <c r="C28" s="68"/>
      <c r="D28" s="69"/>
      <c r="E28" s="69"/>
      <c r="F28" s="70"/>
      <c r="G28" s="70"/>
    </row>
    <row r="29" spans="1:7">
      <c r="A29" s="67"/>
      <c r="B29" s="67"/>
      <c r="C29" s="68"/>
      <c r="D29" s="69"/>
      <c r="E29" s="69"/>
      <c r="F29" s="70"/>
      <c r="G29" s="70"/>
    </row>
    <row r="30" spans="1:7">
      <c r="A30" s="67"/>
      <c r="B30" s="67"/>
      <c r="C30" s="68"/>
      <c r="D30" s="69"/>
      <c r="E30" s="69"/>
      <c r="F30" s="70"/>
      <c r="G30" s="70"/>
    </row>
    <row r="31" spans="1:7">
      <c r="A31" s="67"/>
      <c r="B31" s="67"/>
      <c r="C31" s="68"/>
      <c r="D31" s="69"/>
      <c r="E31" s="69"/>
      <c r="F31" s="70"/>
      <c r="G31" s="70"/>
    </row>
    <row r="32" spans="1:7">
      <c r="A32" s="67"/>
      <c r="B32" s="67"/>
      <c r="C32" s="68"/>
      <c r="D32" s="69"/>
      <c r="E32" s="69"/>
      <c r="F32" s="70"/>
      <c r="G32" s="70"/>
    </row>
    <row r="33" spans="1:7">
      <c r="A33" s="67"/>
      <c r="B33" s="67"/>
      <c r="C33" s="68"/>
      <c r="D33" s="69"/>
      <c r="E33" s="69"/>
      <c r="F33" s="70"/>
      <c r="G33" s="70"/>
    </row>
    <row r="34" spans="1:7">
      <c r="A34" s="67"/>
      <c r="B34" s="67"/>
      <c r="C34" s="68"/>
      <c r="D34" s="69"/>
      <c r="E34" s="69"/>
      <c r="F34" s="70"/>
      <c r="G34" s="70"/>
    </row>
    <row r="35" spans="1:7">
      <c r="A35" s="67"/>
      <c r="B35" s="67"/>
      <c r="C35" s="68"/>
      <c r="D35" s="69"/>
      <c r="E35" s="69"/>
      <c r="F35" s="70"/>
      <c r="G35" s="70"/>
    </row>
    <row r="36" spans="1:7">
      <c r="A36" s="67"/>
      <c r="B36" s="67"/>
      <c r="C36" s="68"/>
      <c r="D36" s="69"/>
      <c r="E36" s="69"/>
      <c r="F36" s="70"/>
      <c r="G36" s="70"/>
    </row>
    <row r="37" spans="1:7">
      <c r="A37" s="67"/>
      <c r="B37" s="67"/>
      <c r="C37" s="68"/>
      <c r="D37" s="69"/>
      <c r="E37" s="69"/>
      <c r="F37" s="70"/>
      <c r="G37" s="70"/>
    </row>
    <row r="38" spans="1:7">
      <c r="A38" s="67"/>
      <c r="B38" s="67"/>
      <c r="C38" s="68"/>
      <c r="D38" s="69"/>
      <c r="E38" s="69"/>
      <c r="F38" s="70"/>
      <c r="G38" s="70"/>
    </row>
    <row r="39" spans="1:7">
      <c r="A39" s="67"/>
      <c r="B39" s="67"/>
      <c r="C39" s="68"/>
      <c r="D39" s="69"/>
      <c r="E39" s="69"/>
      <c r="F39" s="70"/>
      <c r="G39" s="70"/>
    </row>
    <row r="40" spans="1:7">
      <c r="A40" s="67"/>
      <c r="B40" s="67"/>
      <c r="C40" s="68"/>
      <c r="D40" s="69"/>
      <c r="E40" s="69"/>
      <c r="F40" s="70"/>
      <c r="G40" s="70"/>
    </row>
    <row r="41" spans="1:7">
      <c r="A41" s="67"/>
      <c r="B41" s="67"/>
      <c r="C41" s="68"/>
      <c r="D41" s="69"/>
      <c r="E41" s="69"/>
      <c r="F41" s="70"/>
      <c r="G41" s="70"/>
    </row>
    <row r="42" spans="1:7">
      <c r="A42" s="67"/>
      <c r="B42" s="67"/>
      <c r="C42" s="68"/>
      <c r="D42" s="69"/>
      <c r="E42" s="69"/>
      <c r="F42" s="70"/>
      <c r="G42" s="70"/>
    </row>
    <row r="43" spans="1:7">
      <c r="A43" s="67"/>
      <c r="B43" s="67"/>
      <c r="C43" s="68"/>
      <c r="D43" s="69"/>
      <c r="E43" s="69"/>
      <c r="F43" s="70"/>
      <c r="G43" s="70"/>
    </row>
    <row r="44" spans="1:7">
      <c r="A44" s="67"/>
      <c r="B44" s="67"/>
      <c r="C44" s="68"/>
      <c r="D44" s="69"/>
      <c r="E44" s="69"/>
      <c r="F44" s="70"/>
      <c r="G44" s="70"/>
    </row>
    <row r="45" spans="1:7">
      <c r="A45" s="67"/>
      <c r="B45" s="67"/>
      <c r="C45" s="68"/>
      <c r="D45" s="69"/>
      <c r="E45" s="69"/>
      <c r="F45" s="70"/>
      <c r="G45" s="70"/>
    </row>
    <row r="46" spans="1:7">
      <c r="A46" s="67"/>
      <c r="B46" s="67"/>
      <c r="C46" s="68"/>
      <c r="D46" s="69"/>
      <c r="E46" s="69"/>
      <c r="F46" s="70"/>
      <c r="G46" s="70"/>
    </row>
    <row r="47" spans="1:7">
      <c r="A47" s="67"/>
      <c r="B47" s="67"/>
      <c r="C47" s="68"/>
      <c r="D47" s="69"/>
      <c r="E47" s="69"/>
      <c r="F47" s="70"/>
      <c r="G47" s="70"/>
    </row>
    <row r="48" spans="1:7">
      <c r="A48" s="67"/>
      <c r="B48" s="67"/>
      <c r="C48" s="68"/>
      <c r="D48" s="69"/>
      <c r="E48" s="69"/>
      <c r="F48" s="70"/>
      <c r="G48" s="70"/>
    </row>
    <row r="49" spans="1:7">
      <c r="A49" s="67"/>
      <c r="B49" s="67"/>
      <c r="C49" s="68"/>
      <c r="D49" s="69"/>
      <c r="E49" s="69"/>
      <c r="F49" s="70"/>
      <c r="G49" s="70"/>
    </row>
    <row r="50" spans="1:7">
      <c r="A50" s="67"/>
      <c r="B50" s="67"/>
      <c r="C50" s="68"/>
      <c r="D50" s="69"/>
      <c r="E50" s="69"/>
      <c r="F50" s="70"/>
      <c r="G50" s="70"/>
    </row>
    <row r="51" spans="1:7">
      <c r="A51" s="67"/>
      <c r="B51" s="67"/>
      <c r="C51" s="68"/>
      <c r="D51" s="69"/>
      <c r="E51" s="69"/>
      <c r="F51" s="70"/>
      <c r="G51" s="70"/>
    </row>
    <row r="52" ht="13.5" customHeight="1" spans="1:7">
      <c r="A52" s="67"/>
      <c r="B52" s="67"/>
      <c r="C52" s="68"/>
      <c r="D52" s="69"/>
      <c r="E52" s="69"/>
      <c r="F52" s="70"/>
      <c r="G52" s="70"/>
    </row>
    <row r="53" spans="1:7">
      <c r="A53" s="67"/>
      <c r="B53" s="67"/>
      <c r="C53" s="68"/>
      <c r="D53" s="69"/>
      <c r="E53" s="69"/>
      <c r="F53" s="70"/>
      <c r="G53" s="70"/>
    </row>
    <row r="54" spans="1:7">
      <c r="A54" s="67"/>
      <c r="B54" s="67"/>
      <c r="C54" s="68"/>
      <c r="D54" s="69"/>
      <c r="E54" s="69"/>
      <c r="F54" s="70"/>
      <c r="G54" s="70"/>
    </row>
    <row r="55" spans="1:7">
      <c r="A55" s="67"/>
      <c r="B55" s="67"/>
      <c r="C55" s="68"/>
      <c r="D55" s="69"/>
      <c r="E55" s="69"/>
      <c r="F55" s="70"/>
      <c r="G55" s="70"/>
    </row>
    <row r="56" spans="1:7">
      <c r="A56" s="67"/>
      <c r="B56" s="67"/>
      <c r="C56" s="68"/>
      <c r="D56" s="69"/>
      <c r="E56" s="69"/>
      <c r="F56" s="70"/>
      <c r="G56" s="70"/>
    </row>
    <row r="57" spans="1:7">
      <c r="A57" s="67"/>
      <c r="B57" s="67"/>
      <c r="C57" s="68"/>
      <c r="D57" s="69"/>
      <c r="E57" s="69"/>
      <c r="F57" s="70"/>
      <c r="G57" s="70"/>
    </row>
    <row r="58" spans="1:7">
      <c r="A58" s="67"/>
      <c r="B58" s="67"/>
      <c r="C58" s="68"/>
      <c r="D58" s="69"/>
      <c r="E58" s="69"/>
      <c r="F58" s="70"/>
      <c r="G58" s="70"/>
    </row>
    <row r="59" spans="1:7">
      <c r="A59" s="67"/>
      <c r="B59" s="67"/>
      <c r="C59" s="68"/>
      <c r="D59" s="69"/>
      <c r="E59" s="69"/>
      <c r="F59" s="70"/>
      <c r="G59" s="70"/>
    </row>
    <row r="60" spans="1:7">
      <c r="A60" s="71"/>
      <c r="B60" s="71"/>
      <c r="C60" s="72"/>
      <c r="D60" s="73"/>
      <c r="E60" s="73"/>
      <c r="F60" s="74"/>
      <c r="G60" s="74"/>
    </row>
    <row r="61" spans="1:7">
      <c r="A61" s="75"/>
      <c r="B61" s="76"/>
      <c r="C61" s="77"/>
      <c r="D61" s="78"/>
      <c r="E61" s="78"/>
      <c r="F61" s="79"/>
      <c r="G61" s="70"/>
    </row>
    <row r="62" spans="1:7">
      <c r="A62" s="80" t="s">
        <v>1487</v>
      </c>
      <c r="B62" s="81"/>
      <c r="F62" s="79"/>
      <c r="G62" s="70"/>
    </row>
    <row r="63" spans="1:7">
      <c r="A63" s="82"/>
      <c r="B63" s="83"/>
      <c r="C63" s="84"/>
      <c r="D63" s="85"/>
      <c r="E63" s="85"/>
      <c r="F63" s="86"/>
      <c r="G63" s="87"/>
    </row>
    <row r="64" s="37" customFormat="1" ht="12" spans="1:7">
      <c r="A64" s="88"/>
      <c r="B64" s="89"/>
      <c r="C64" s="90"/>
      <c r="D64" s="91"/>
      <c r="E64" s="91"/>
      <c r="F64" s="92"/>
      <c r="G64" s="92"/>
    </row>
    <row r="65" s="37" customFormat="1" ht="12" spans="1:7">
      <c r="A65" s="46"/>
      <c r="B65" s="46"/>
      <c r="C65" s="47"/>
      <c r="D65" s="48"/>
      <c r="E65" s="48"/>
      <c r="F65" s="49"/>
      <c r="G65" s="50" t="s">
        <v>1782</v>
      </c>
    </row>
    <row r="66" s="37" customFormat="1" ht="12" spans="1:7">
      <c r="A66" s="51"/>
      <c r="B66" s="51"/>
      <c r="C66" s="52"/>
      <c r="D66" s="53"/>
      <c r="E66" s="53"/>
      <c r="F66" s="54"/>
      <c r="G66" s="54"/>
    </row>
    <row r="67" s="37" customFormat="1" ht="12" spans="1:7">
      <c r="A67" s="55"/>
      <c r="B67" s="55"/>
      <c r="C67" s="56"/>
      <c r="D67" s="57"/>
      <c r="E67" s="57"/>
      <c r="F67" s="58"/>
      <c r="G67" s="58"/>
    </row>
    <row r="68" s="37" customFormat="1" ht="12" spans="1:7">
      <c r="A68" s="59" t="s">
        <v>1</v>
      </c>
      <c r="B68" s="59" t="s">
        <v>2</v>
      </c>
      <c r="C68" s="60" t="s">
        <v>3</v>
      </c>
      <c r="D68" s="61" t="s">
        <v>4</v>
      </c>
      <c r="E68" s="61" t="s">
        <v>1776</v>
      </c>
      <c r="F68" s="62" t="s">
        <v>1777</v>
      </c>
      <c r="G68" s="62" t="s">
        <v>7</v>
      </c>
    </row>
    <row r="69" s="37" customFormat="1" ht="12" spans="1:7">
      <c r="A69" s="59" t="s">
        <v>8</v>
      </c>
      <c r="B69" s="59" t="s">
        <v>9</v>
      </c>
      <c r="C69" s="60"/>
      <c r="D69" s="61"/>
      <c r="E69" s="61" t="s">
        <v>1778</v>
      </c>
      <c r="F69" s="62"/>
      <c r="G69" s="62"/>
    </row>
    <row r="70" s="37" customFormat="1" ht="12" spans="1:7">
      <c r="A70" s="63"/>
      <c r="B70" s="63"/>
      <c r="C70" s="64"/>
      <c r="D70" s="65"/>
      <c r="E70" s="65"/>
      <c r="F70" s="66"/>
      <c r="G70" s="66"/>
    </row>
    <row r="71" spans="1:7">
      <c r="A71" s="67"/>
      <c r="B71" s="67"/>
      <c r="C71" s="68"/>
      <c r="D71" s="69"/>
      <c r="E71" s="69"/>
      <c r="F71" s="70"/>
      <c r="G71" s="70"/>
    </row>
    <row r="72" s="37" customFormat="1" ht="12" spans="1:7">
      <c r="A72" s="59" t="s">
        <v>1783</v>
      </c>
      <c r="B72" s="59">
        <v>30</v>
      </c>
      <c r="C72" s="60" t="s">
        <v>1782</v>
      </c>
      <c r="D72" s="61"/>
      <c r="E72" s="61"/>
      <c r="F72" s="62"/>
      <c r="G72" s="62" t="str">
        <f>IF($E72&gt;0,IF($E72="-","Rate Only",$E72*F72),"")</f>
        <v/>
      </c>
    </row>
    <row r="73" s="37" customFormat="1" ht="12" spans="1:7">
      <c r="A73" s="59"/>
      <c r="B73" s="59"/>
      <c r="C73" s="60"/>
      <c r="D73" s="61"/>
      <c r="E73" s="61"/>
      <c r="F73" s="62"/>
      <c r="G73" s="62"/>
    </row>
    <row r="74" s="37" customFormat="1" ht="12" spans="1:7">
      <c r="A74" s="59" t="s">
        <v>1784</v>
      </c>
      <c r="B74" s="59">
        <v>30.01</v>
      </c>
      <c r="C74" s="60" t="s">
        <v>1785</v>
      </c>
      <c r="D74" s="61"/>
      <c r="E74" s="61"/>
      <c r="F74" s="62"/>
      <c r="G74" s="62"/>
    </row>
    <row r="75" s="37" customFormat="1" ht="12" spans="1:7">
      <c r="A75" s="59"/>
      <c r="B75" s="59"/>
      <c r="C75" s="60"/>
      <c r="D75" s="61"/>
      <c r="E75" s="61"/>
      <c r="F75" s="62"/>
      <c r="G75" s="62"/>
    </row>
    <row r="76" ht="22.8" spans="1:7">
      <c r="A76" s="59"/>
      <c r="B76" s="67" t="s">
        <v>1786</v>
      </c>
      <c r="C76" s="68" t="s">
        <v>1787</v>
      </c>
      <c r="D76" s="69" t="s">
        <v>1618</v>
      </c>
      <c r="E76" s="69">
        <v>1</v>
      </c>
      <c r="F76" s="70"/>
      <c r="G76" s="70"/>
    </row>
    <row r="77" ht="12" spans="1:7">
      <c r="A77" s="59"/>
      <c r="B77" s="67"/>
      <c r="C77" s="68"/>
      <c r="D77" s="69"/>
      <c r="E77" s="69"/>
      <c r="F77" s="70"/>
      <c r="G77" s="70"/>
    </row>
    <row r="78" s="37" customFormat="1" ht="12" spans="1:7">
      <c r="A78" s="59" t="s">
        <v>1788</v>
      </c>
      <c r="B78" s="59">
        <v>30.02</v>
      </c>
      <c r="C78" s="60" t="s">
        <v>1789</v>
      </c>
      <c r="D78" s="61"/>
      <c r="E78" s="61"/>
      <c r="F78" s="62"/>
      <c r="G78" s="62"/>
    </row>
    <row r="79" s="37" customFormat="1" ht="12" spans="1:7">
      <c r="A79" s="59"/>
      <c r="B79" s="59"/>
      <c r="C79" s="60"/>
      <c r="D79" s="61"/>
      <c r="E79" s="61"/>
      <c r="F79" s="62"/>
      <c r="G79" s="62"/>
    </row>
    <row r="80" s="37" customFormat="1" ht="22.8" spans="1:8">
      <c r="A80" s="59"/>
      <c r="B80" s="67" t="s">
        <v>1790</v>
      </c>
      <c r="C80" s="68" t="s">
        <v>1787</v>
      </c>
      <c r="D80" s="69" t="s">
        <v>1618</v>
      </c>
      <c r="E80" s="69">
        <v>1</v>
      </c>
      <c r="F80" s="70"/>
      <c r="G80" s="70"/>
      <c r="H80" s="44"/>
    </row>
    <row r="81" s="37" customFormat="1" ht="12" spans="1:7">
      <c r="A81" s="59"/>
      <c r="B81" s="59"/>
      <c r="C81" s="60"/>
      <c r="D81" s="61"/>
      <c r="E81" s="61"/>
      <c r="F81" s="62"/>
      <c r="G81" s="62"/>
    </row>
    <row r="82" s="37" customFormat="1" ht="12" spans="1:7">
      <c r="A82" s="59"/>
      <c r="B82" s="59"/>
      <c r="C82" s="60"/>
      <c r="D82" s="61"/>
      <c r="E82" s="61"/>
      <c r="F82" s="62"/>
      <c r="G82" s="62"/>
    </row>
    <row r="83" s="37" customFormat="1" ht="12" spans="1:7">
      <c r="A83" s="59"/>
      <c r="B83" s="59"/>
      <c r="C83" s="60"/>
      <c r="D83" s="61"/>
      <c r="E83" s="61"/>
      <c r="F83" s="62"/>
      <c r="G83" s="62"/>
    </row>
    <row r="84" s="37" customFormat="1" ht="12" spans="1:7">
      <c r="A84" s="59"/>
      <c r="B84" s="59"/>
      <c r="C84" s="60"/>
      <c r="D84" s="61"/>
      <c r="E84" s="61"/>
      <c r="F84" s="62"/>
      <c r="G84" s="62"/>
    </row>
    <row r="85" s="37" customFormat="1" ht="12" spans="1:7">
      <c r="A85" s="59"/>
      <c r="B85" s="59"/>
      <c r="C85" s="60"/>
      <c r="D85" s="61"/>
      <c r="E85" s="61"/>
      <c r="F85" s="62"/>
      <c r="G85" s="62"/>
    </row>
    <row r="86" s="37" customFormat="1" ht="12" spans="1:7">
      <c r="A86" s="59"/>
      <c r="B86" s="59"/>
      <c r="C86" s="60"/>
      <c r="D86" s="61"/>
      <c r="E86" s="61"/>
      <c r="F86" s="62"/>
      <c r="G86" s="62"/>
    </row>
    <row r="87" s="37" customFormat="1" ht="12" spans="1:7">
      <c r="A87" s="59"/>
      <c r="B87" s="59"/>
      <c r="C87" s="60"/>
      <c r="D87" s="61"/>
      <c r="E87" s="61"/>
      <c r="F87" s="62"/>
      <c r="G87" s="62"/>
    </row>
    <row r="88" s="37" customFormat="1" ht="12" spans="1:7">
      <c r="A88" s="59"/>
      <c r="B88" s="59"/>
      <c r="C88" s="60"/>
      <c r="D88" s="61"/>
      <c r="E88" s="61"/>
      <c r="F88" s="62"/>
      <c r="G88" s="62"/>
    </row>
    <row r="89" s="37" customFormat="1" ht="12" spans="1:7">
      <c r="A89" s="59"/>
      <c r="B89" s="59"/>
      <c r="C89" s="60"/>
      <c r="D89" s="61"/>
      <c r="E89" s="61"/>
      <c r="F89" s="62"/>
      <c r="G89" s="62"/>
    </row>
    <row r="90" s="37" customFormat="1" ht="12" spans="1:7">
      <c r="A90" s="59"/>
      <c r="B90" s="59"/>
      <c r="C90" s="60"/>
      <c r="D90" s="61"/>
      <c r="E90" s="61"/>
      <c r="F90" s="62"/>
      <c r="G90" s="62"/>
    </row>
    <row r="91" s="37" customFormat="1" ht="12" spans="1:7">
      <c r="A91" s="59"/>
      <c r="B91" s="59"/>
      <c r="C91" s="60"/>
      <c r="D91" s="61"/>
      <c r="E91" s="61"/>
      <c r="F91" s="62"/>
      <c r="G91" s="62"/>
    </row>
    <row r="92" s="37" customFormat="1" ht="12" spans="1:7">
      <c r="A92" s="59"/>
      <c r="B92" s="59"/>
      <c r="C92" s="60"/>
      <c r="D92" s="61"/>
      <c r="E92" s="61"/>
      <c r="F92" s="62"/>
      <c r="G92" s="62"/>
    </row>
    <row r="93" s="37" customFormat="1" ht="12" spans="1:7">
      <c r="A93" s="59"/>
      <c r="B93" s="59"/>
      <c r="C93" s="60"/>
      <c r="D93" s="61"/>
      <c r="E93" s="61"/>
      <c r="F93" s="62"/>
      <c r="G93" s="62"/>
    </row>
    <row r="94" s="37" customFormat="1" ht="12" spans="1:7">
      <c r="A94" s="59"/>
      <c r="B94" s="59"/>
      <c r="C94" s="60"/>
      <c r="D94" s="61"/>
      <c r="E94" s="61"/>
      <c r="F94" s="62"/>
      <c r="G94" s="62"/>
    </row>
    <row r="95" s="37" customFormat="1" ht="12" spans="1:7">
      <c r="A95" s="59"/>
      <c r="B95" s="59"/>
      <c r="C95" s="60"/>
      <c r="D95" s="61"/>
      <c r="E95" s="61"/>
      <c r="F95" s="62"/>
      <c r="G95" s="62"/>
    </row>
    <row r="96" s="37" customFormat="1" ht="12" spans="1:7">
      <c r="A96" s="59"/>
      <c r="B96" s="59"/>
      <c r="C96" s="60"/>
      <c r="D96" s="61"/>
      <c r="E96" s="61"/>
      <c r="F96" s="62"/>
      <c r="G96" s="62"/>
    </row>
    <row r="97" s="37" customFormat="1" ht="12" spans="1:7">
      <c r="A97" s="59"/>
      <c r="B97" s="59"/>
      <c r="C97" s="60"/>
      <c r="D97" s="61"/>
      <c r="E97" s="61"/>
      <c r="F97" s="62"/>
      <c r="G97" s="62"/>
    </row>
    <row r="98" s="37" customFormat="1" ht="12" spans="1:7">
      <c r="A98" s="59"/>
      <c r="B98" s="59"/>
      <c r="C98" s="60"/>
      <c r="D98" s="61"/>
      <c r="E98" s="61"/>
      <c r="F98" s="62"/>
      <c r="G98" s="62"/>
    </row>
    <row r="99" s="37" customFormat="1" ht="12" spans="1:7">
      <c r="A99" s="59"/>
      <c r="B99" s="59"/>
      <c r="C99" s="60"/>
      <c r="D99" s="61"/>
      <c r="E99" s="61"/>
      <c r="F99" s="62"/>
      <c r="G99" s="62"/>
    </row>
    <row r="100" s="37" customFormat="1" ht="12" spans="1:7">
      <c r="A100" s="59"/>
      <c r="B100" s="59"/>
      <c r="C100" s="60"/>
      <c r="D100" s="61"/>
      <c r="E100" s="61"/>
      <c r="F100" s="62"/>
      <c r="G100" s="62"/>
    </row>
    <row r="101" s="37" customFormat="1" ht="12" spans="1:7">
      <c r="A101" s="59"/>
      <c r="B101" s="59"/>
      <c r="C101" s="60"/>
      <c r="D101" s="61"/>
      <c r="E101" s="61"/>
      <c r="F101" s="62"/>
      <c r="G101" s="62"/>
    </row>
    <row r="102" s="37" customFormat="1" ht="12" spans="1:7">
      <c r="A102" s="59"/>
      <c r="B102" s="59"/>
      <c r="C102" s="60"/>
      <c r="D102" s="61"/>
      <c r="E102" s="61"/>
      <c r="F102" s="62"/>
      <c r="G102" s="62"/>
    </row>
    <row r="103" s="37" customFormat="1" ht="12" spans="1:7">
      <c r="A103" s="59"/>
      <c r="B103" s="59"/>
      <c r="C103" s="60"/>
      <c r="D103" s="61"/>
      <c r="E103" s="61"/>
      <c r="F103" s="62"/>
      <c r="G103" s="62"/>
    </row>
    <row r="104" s="37" customFormat="1" ht="12" spans="1:7">
      <c r="A104" s="59"/>
      <c r="B104" s="59"/>
      <c r="C104" s="60"/>
      <c r="D104" s="61"/>
      <c r="E104" s="61"/>
      <c r="F104" s="62"/>
      <c r="G104" s="62"/>
    </row>
    <row r="105" s="37" customFormat="1" ht="12" spans="1:7">
      <c r="A105" s="59"/>
      <c r="B105" s="59"/>
      <c r="C105" s="60"/>
      <c r="D105" s="61"/>
      <c r="E105" s="61"/>
      <c r="F105" s="62"/>
      <c r="G105" s="62"/>
    </row>
    <row r="106" s="37" customFormat="1" ht="12" spans="1:7">
      <c r="A106" s="59"/>
      <c r="B106" s="59"/>
      <c r="C106" s="60"/>
      <c r="D106" s="61"/>
      <c r="E106" s="61"/>
      <c r="F106" s="62"/>
      <c r="G106" s="62"/>
    </row>
    <row r="107" s="37" customFormat="1" ht="12" spans="1:7">
      <c r="A107" s="59"/>
      <c r="B107" s="59"/>
      <c r="C107" s="60"/>
      <c r="D107" s="61"/>
      <c r="E107" s="61"/>
      <c r="F107" s="62"/>
      <c r="G107" s="62"/>
    </row>
    <row r="108" s="37" customFormat="1" ht="12" spans="1:7">
      <c r="A108" s="59"/>
      <c r="B108" s="59"/>
      <c r="C108" s="60"/>
      <c r="D108" s="61"/>
      <c r="E108" s="61"/>
      <c r="F108" s="62"/>
      <c r="G108" s="62"/>
    </row>
    <row r="109" s="37" customFormat="1" ht="12" spans="1:7">
      <c r="A109" s="59"/>
      <c r="B109" s="59"/>
      <c r="C109" s="60"/>
      <c r="D109" s="61"/>
      <c r="E109" s="61"/>
      <c r="F109" s="62"/>
      <c r="G109" s="62"/>
    </row>
    <row r="110" s="37" customFormat="1" ht="12" spans="1:7">
      <c r="A110" s="59"/>
      <c r="B110" s="59"/>
      <c r="C110" s="60"/>
      <c r="D110" s="61"/>
      <c r="E110" s="61"/>
      <c r="F110" s="62"/>
      <c r="G110" s="62"/>
    </row>
    <row r="111" s="37" customFormat="1" ht="12" spans="1:7">
      <c r="A111" s="59"/>
      <c r="B111" s="59"/>
      <c r="C111" s="60"/>
      <c r="D111" s="61"/>
      <c r="E111" s="61"/>
      <c r="F111" s="62"/>
      <c r="G111" s="62"/>
    </row>
    <row r="112" s="37" customFormat="1" ht="12" spans="1:7">
      <c r="A112" s="59"/>
      <c r="B112" s="59"/>
      <c r="C112" s="60"/>
      <c r="D112" s="61"/>
      <c r="E112" s="61"/>
      <c r="F112" s="62"/>
      <c r="G112" s="62"/>
    </row>
    <row r="113" s="37" customFormat="1" ht="12" spans="1:7">
      <c r="A113" s="59"/>
      <c r="B113" s="59"/>
      <c r="C113" s="60"/>
      <c r="D113" s="61"/>
      <c r="E113" s="61"/>
      <c r="F113" s="62"/>
      <c r="G113" s="62"/>
    </row>
    <row r="114" s="37" customFormat="1" ht="12" spans="1:7">
      <c r="A114" s="59"/>
      <c r="B114" s="59"/>
      <c r="C114" s="60"/>
      <c r="D114" s="61"/>
      <c r="E114" s="61"/>
      <c r="F114" s="62"/>
      <c r="G114" s="62"/>
    </row>
    <row r="115" s="37" customFormat="1" ht="12" spans="1:7">
      <c r="A115" s="59"/>
      <c r="B115" s="59"/>
      <c r="C115" s="60"/>
      <c r="D115" s="61"/>
      <c r="E115" s="61"/>
      <c r="F115" s="62"/>
      <c r="G115" s="62"/>
    </row>
    <row r="116" s="37" customFormat="1" ht="12" spans="1:7">
      <c r="A116" s="59"/>
      <c r="B116" s="59"/>
      <c r="C116" s="60"/>
      <c r="D116" s="61"/>
      <c r="E116" s="61"/>
      <c r="F116" s="62"/>
      <c r="G116" s="62"/>
    </row>
    <row r="117" s="37" customFormat="1" ht="12" spans="1:7">
      <c r="A117" s="59"/>
      <c r="B117" s="59"/>
      <c r="C117" s="60"/>
      <c r="D117" s="61"/>
      <c r="E117" s="61"/>
      <c r="F117" s="62"/>
      <c r="G117" s="62"/>
    </row>
    <row r="118" s="37" customFormat="1" ht="12" spans="1:7">
      <c r="A118" s="63"/>
      <c r="B118" s="63"/>
      <c r="C118" s="64"/>
      <c r="D118" s="65"/>
      <c r="E118" s="65"/>
      <c r="F118" s="66"/>
      <c r="G118" s="66"/>
    </row>
    <row r="119" s="37" customFormat="1" ht="12" spans="1:7">
      <c r="A119" s="93"/>
      <c r="B119" s="89"/>
      <c r="C119" s="90"/>
      <c r="D119" s="91"/>
      <c r="E119" s="91"/>
      <c r="F119" s="94"/>
      <c r="G119" s="62"/>
    </row>
    <row r="120" s="37" customFormat="1" ht="12" spans="1:7">
      <c r="A120" s="80" t="s">
        <v>1487</v>
      </c>
      <c r="B120" s="95"/>
      <c r="C120" s="47"/>
      <c r="D120" s="48"/>
      <c r="E120" s="48"/>
      <c r="F120" s="94"/>
      <c r="G120" s="62"/>
    </row>
    <row r="121" spans="1:7">
      <c r="A121" s="82"/>
      <c r="B121" s="83"/>
      <c r="C121" s="84"/>
      <c r="D121" s="85"/>
      <c r="E121" s="85"/>
      <c r="F121" s="86"/>
      <c r="G121" s="87"/>
    </row>
    <row r="122" s="37" customFormat="1" ht="12" spans="1:7">
      <c r="A122" s="88"/>
      <c r="B122" s="89"/>
      <c r="C122" s="90"/>
      <c r="D122" s="91"/>
      <c r="E122" s="91"/>
      <c r="F122" s="92"/>
      <c r="G122" s="92"/>
    </row>
    <row r="123" s="37" customFormat="1" ht="12" spans="1:7">
      <c r="A123" s="46"/>
      <c r="B123" s="46"/>
      <c r="C123" s="47"/>
      <c r="D123" s="48"/>
      <c r="E123" s="48"/>
      <c r="F123" s="49"/>
      <c r="G123" s="50" t="s">
        <v>1791</v>
      </c>
    </row>
    <row r="124" s="37" customFormat="1" ht="12" spans="1:7">
      <c r="A124" s="51"/>
      <c r="B124" s="51"/>
      <c r="C124" s="52"/>
      <c r="D124" s="53"/>
      <c r="E124" s="53"/>
      <c r="F124" s="54"/>
      <c r="G124" s="54"/>
    </row>
    <row r="125" s="37" customFormat="1" ht="12" spans="1:7">
      <c r="A125" s="55"/>
      <c r="B125" s="55"/>
      <c r="C125" s="56"/>
      <c r="D125" s="57"/>
      <c r="E125" s="57"/>
      <c r="F125" s="58"/>
      <c r="G125" s="58"/>
    </row>
    <row r="126" s="37" customFormat="1" ht="12" spans="1:7">
      <c r="A126" s="59" t="s">
        <v>1</v>
      </c>
      <c r="B126" s="59" t="s">
        <v>2</v>
      </c>
      <c r="C126" s="60" t="s">
        <v>3</v>
      </c>
      <c r="D126" s="61" t="s">
        <v>4</v>
      </c>
      <c r="E126" s="61" t="s">
        <v>1776</v>
      </c>
      <c r="F126" s="62" t="s">
        <v>1777</v>
      </c>
      <c r="G126" s="62" t="s">
        <v>7</v>
      </c>
    </row>
    <row r="127" s="37" customFormat="1" ht="12" spans="1:7">
      <c r="A127" s="59" t="s">
        <v>8</v>
      </c>
      <c r="B127" s="59" t="s">
        <v>9</v>
      </c>
      <c r="C127" s="60"/>
      <c r="D127" s="61"/>
      <c r="E127" s="61" t="s">
        <v>1778</v>
      </c>
      <c r="F127" s="62"/>
      <c r="G127" s="62"/>
    </row>
    <row r="128" s="37" customFormat="1" ht="12" spans="1:7">
      <c r="A128" s="63"/>
      <c r="B128" s="63"/>
      <c r="C128" s="64"/>
      <c r="D128" s="65"/>
      <c r="E128" s="65"/>
      <c r="F128" s="66"/>
      <c r="G128" s="66"/>
    </row>
    <row r="129" s="37" customFormat="1" ht="12" spans="1:7">
      <c r="A129" s="59"/>
      <c r="B129" s="59"/>
      <c r="C129" s="60"/>
      <c r="D129" s="61"/>
      <c r="E129" s="61"/>
      <c r="F129" s="62"/>
      <c r="G129" s="62"/>
    </row>
    <row r="130" s="37" customFormat="1" ht="12" spans="1:7">
      <c r="A130" s="59" t="s">
        <v>1792</v>
      </c>
      <c r="B130" s="59">
        <v>40</v>
      </c>
      <c r="C130" s="60" t="s">
        <v>1791</v>
      </c>
      <c r="D130" s="61"/>
      <c r="E130" s="61"/>
      <c r="F130" s="62"/>
      <c r="G130" s="62" t="str">
        <f>IF($E130&gt;0,IF($E130="-","Rate Only",$E130*F130),"")</f>
        <v/>
      </c>
    </row>
    <row r="131" s="37" customFormat="1" ht="12" spans="1:7">
      <c r="A131" s="59"/>
      <c r="B131" s="59"/>
      <c r="C131" s="60"/>
      <c r="D131" s="61"/>
      <c r="E131" s="61"/>
      <c r="F131" s="62"/>
      <c r="G131" s="62"/>
    </row>
    <row r="132" s="37" customFormat="1" ht="12" spans="1:7">
      <c r="A132" s="59"/>
      <c r="B132" s="59"/>
      <c r="C132" s="60" t="s">
        <v>1793</v>
      </c>
      <c r="D132" s="61"/>
      <c r="E132" s="61"/>
      <c r="F132" s="62"/>
      <c r="G132" s="62" t="str">
        <f>IF($E132&gt;0,IF($E132="-","Rate Only",$E132*F132),"")</f>
        <v/>
      </c>
    </row>
    <row r="133" s="37" customFormat="1" ht="12" spans="1:7">
      <c r="A133" s="59"/>
      <c r="B133" s="59"/>
      <c r="C133" s="60"/>
      <c r="D133" s="61"/>
      <c r="E133" s="61"/>
      <c r="F133" s="62"/>
      <c r="G133" s="62"/>
    </row>
    <row r="134" s="37" customFormat="1" ht="12" spans="1:7">
      <c r="A134" s="59" t="s">
        <v>1794</v>
      </c>
      <c r="B134" s="59">
        <v>40.01</v>
      </c>
      <c r="C134" s="60" t="s">
        <v>1785</v>
      </c>
      <c r="D134" s="61"/>
      <c r="E134" s="61"/>
      <c r="F134" s="62"/>
      <c r="G134" s="62"/>
    </row>
    <row r="135" s="37" customFormat="1" ht="12" spans="1:7">
      <c r="A135" s="59"/>
      <c r="B135" s="59"/>
      <c r="C135" s="60"/>
      <c r="D135" s="61"/>
      <c r="E135" s="61"/>
      <c r="F135" s="62"/>
      <c r="G135" s="62"/>
    </row>
    <row r="136" ht="34.2" spans="1:7">
      <c r="A136" s="59"/>
      <c r="B136" s="67" t="s">
        <v>1795</v>
      </c>
      <c r="C136" s="68" t="s">
        <v>1796</v>
      </c>
      <c r="D136" s="69" t="s">
        <v>1618</v>
      </c>
      <c r="E136" s="69">
        <v>2</v>
      </c>
      <c r="F136" s="70"/>
      <c r="G136" s="70"/>
    </row>
    <row r="137" ht="12" spans="1:7">
      <c r="A137" s="59"/>
      <c r="B137" s="67"/>
      <c r="C137" s="68"/>
      <c r="D137" s="69"/>
      <c r="E137" s="69"/>
      <c r="F137" s="70"/>
      <c r="G137" s="70"/>
    </row>
    <row r="138" ht="22.8" spans="1:7">
      <c r="A138" s="59"/>
      <c r="B138" s="67" t="s">
        <v>1797</v>
      </c>
      <c r="C138" s="68" t="s">
        <v>1798</v>
      </c>
      <c r="D138" s="69" t="s">
        <v>1618</v>
      </c>
      <c r="E138" s="69">
        <v>3</v>
      </c>
      <c r="F138" s="70"/>
      <c r="G138" s="70"/>
    </row>
    <row r="139" ht="12" spans="1:7">
      <c r="A139" s="59"/>
      <c r="B139" s="67"/>
      <c r="C139" s="68"/>
      <c r="D139" s="69"/>
      <c r="E139" s="69"/>
      <c r="F139" s="70"/>
      <c r="G139" s="70"/>
    </row>
    <row r="140" s="37" customFormat="1" ht="12" spans="1:7">
      <c r="A140" s="59" t="s">
        <v>1799</v>
      </c>
      <c r="B140" s="59">
        <v>40.02</v>
      </c>
      <c r="C140" s="60" t="s">
        <v>1789</v>
      </c>
      <c r="D140" s="61"/>
      <c r="E140" s="61"/>
      <c r="F140" s="62"/>
      <c r="G140" s="62"/>
    </row>
    <row r="141" s="37" customFormat="1" ht="12" spans="1:7">
      <c r="A141" s="59"/>
      <c r="B141" s="59"/>
      <c r="C141" s="60"/>
      <c r="D141" s="61"/>
      <c r="E141" s="61"/>
      <c r="F141" s="62"/>
      <c r="G141" s="62"/>
    </row>
    <row r="142" ht="39" customHeight="1" spans="1:7">
      <c r="A142" s="59"/>
      <c r="B142" s="67" t="s">
        <v>1800</v>
      </c>
      <c r="C142" s="68" t="s">
        <v>1796</v>
      </c>
      <c r="D142" s="69" t="s">
        <v>1618</v>
      </c>
      <c r="E142" s="69">
        <v>2</v>
      </c>
      <c r="F142" s="70"/>
      <c r="G142" s="70"/>
    </row>
    <row r="143" ht="12" spans="1:7">
      <c r="A143" s="59"/>
      <c r="B143" s="67"/>
      <c r="C143" s="68"/>
      <c r="D143" s="69"/>
      <c r="E143" s="69"/>
      <c r="F143" s="70"/>
      <c r="G143" s="70"/>
    </row>
    <row r="144" ht="22.8" spans="1:7">
      <c r="A144" s="59"/>
      <c r="B144" s="96" t="s">
        <v>1801</v>
      </c>
      <c r="C144" s="68" t="s">
        <v>1798</v>
      </c>
      <c r="D144" s="69" t="s">
        <v>1618</v>
      </c>
      <c r="E144" s="69">
        <v>3</v>
      </c>
      <c r="F144" s="70"/>
      <c r="G144" s="70"/>
    </row>
    <row r="145" ht="12" spans="1:7">
      <c r="A145" s="59"/>
      <c r="B145" s="67"/>
      <c r="C145" s="68"/>
      <c r="D145" s="69"/>
      <c r="E145" s="69"/>
      <c r="F145" s="70"/>
      <c r="G145" s="70"/>
    </row>
    <row r="146" ht="14.25" customHeight="1" spans="1:7">
      <c r="A146" s="67"/>
      <c r="B146" s="59"/>
      <c r="C146" s="60" t="s">
        <v>1802</v>
      </c>
      <c r="D146" s="69"/>
      <c r="E146" s="69"/>
      <c r="F146" s="70"/>
      <c r="G146" s="70"/>
    </row>
    <row r="147" ht="12" spans="1:7">
      <c r="A147" s="67"/>
      <c r="B147" s="59"/>
      <c r="C147" s="60"/>
      <c r="D147" s="69"/>
      <c r="E147" s="69"/>
      <c r="F147" s="70"/>
      <c r="G147" s="70"/>
    </row>
    <row r="148" ht="12" spans="1:7">
      <c r="A148" s="59" t="s">
        <v>1794</v>
      </c>
      <c r="B148" s="59">
        <v>40.03</v>
      </c>
      <c r="C148" s="60" t="s">
        <v>1785</v>
      </c>
      <c r="D148" s="69"/>
      <c r="E148" s="69"/>
      <c r="F148" s="70"/>
      <c r="G148" s="70"/>
    </row>
    <row r="149" ht="12" spans="1:7">
      <c r="A149" s="67"/>
      <c r="B149" s="59"/>
      <c r="C149" s="60"/>
      <c r="D149" s="69"/>
      <c r="E149" s="69"/>
      <c r="F149" s="70"/>
      <c r="G149" s="70"/>
    </row>
    <row r="150" s="38" customFormat="1" ht="115.8" customHeight="1" spans="1:8">
      <c r="A150" s="97"/>
      <c r="B150" s="68" t="s">
        <v>1803</v>
      </c>
      <c r="C150" s="68" t="s">
        <v>1804</v>
      </c>
      <c r="D150" s="98" t="s">
        <v>1618</v>
      </c>
      <c r="E150" s="98">
        <v>1</v>
      </c>
      <c r="F150" s="99"/>
      <c r="G150" s="70"/>
      <c r="H150" s="44"/>
    </row>
    <row r="151" spans="1:7">
      <c r="A151" s="67"/>
      <c r="B151" s="67"/>
      <c r="C151" s="68"/>
      <c r="D151" s="69"/>
      <c r="E151" s="69"/>
      <c r="F151" s="70"/>
      <c r="G151" s="70"/>
    </row>
    <row r="152" ht="122.4" customHeight="1" spans="1:7">
      <c r="A152" s="67"/>
      <c r="B152" s="67" t="s">
        <v>1805</v>
      </c>
      <c r="C152" s="68" t="s">
        <v>1806</v>
      </c>
      <c r="D152" s="69" t="s">
        <v>1618</v>
      </c>
      <c r="E152" s="69">
        <v>1</v>
      </c>
      <c r="F152" s="70"/>
      <c r="G152" s="70"/>
    </row>
    <row r="153" spans="1:7">
      <c r="A153" s="67"/>
      <c r="B153" s="67"/>
      <c r="C153" s="68"/>
      <c r="D153" s="69"/>
      <c r="E153" s="69"/>
      <c r="F153" s="70"/>
      <c r="G153" s="70"/>
    </row>
    <row r="154" ht="13.5" customHeight="1" spans="1:7">
      <c r="A154" s="67"/>
      <c r="B154" s="71" t="s">
        <v>1807</v>
      </c>
      <c r="C154" s="72" t="s">
        <v>1808</v>
      </c>
      <c r="D154" s="73" t="s">
        <v>1618</v>
      </c>
      <c r="E154" s="73">
        <v>1</v>
      </c>
      <c r="F154" s="70"/>
      <c r="G154" s="70"/>
    </row>
    <row r="155" s="39" customFormat="1" spans="1:7">
      <c r="A155" s="100"/>
      <c r="F155" s="101"/>
      <c r="G155" s="102"/>
    </row>
    <row r="156" spans="1:7">
      <c r="A156" s="103" t="s">
        <v>1487</v>
      </c>
      <c r="B156" s="81"/>
      <c r="G156" s="79"/>
    </row>
    <row r="157" spans="1:7">
      <c r="A157" s="104"/>
      <c r="B157" s="105"/>
      <c r="C157" s="106"/>
      <c r="D157" s="107"/>
      <c r="E157" s="107"/>
      <c r="F157" s="108"/>
      <c r="G157" s="109"/>
    </row>
    <row r="158" ht="12" spans="1:7">
      <c r="A158" s="110"/>
      <c r="B158" s="111"/>
      <c r="C158" s="112"/>
      <c r="D158" s="113"/>
      <c r="E158" s="113"/>
      <c r="F158" s="114"/>
      <c r="G158" s="114"/>
    </row>
    <row r="159" ht="12" spans="1:7">
      <c r="A159" s="115"/>
      <c r="B159" s="116"/>
      <c r="C159" s="117"/>
      <c r="D159" s="118"/>
      <c r="E159" s="118"/>
      <c r="F159" s="119"/>
      <c r="G159" s="50" t="s">
        <v>1791</v>
      </c>
    </row>
    <row r="160" ht="12" spans="1:7">
      <c r="A160" s="120"/>
      <c r="B160" s="121"/>
      <c r="C160" s="122"/>
      <c r="D160" s="123"/>
      <c r="E160" s="123"/>
      <c r="F160" s="124"/>
      <c r="G160" s="124"/>
    </row>
    <row r="161" ht="12" spans="1:7">
      <c r="A161" s="125"/>
      <c r="B161" s="126"/>
      <c r="C161" s="127"/>
      <c r="D161" s="128"/>
      <c r="E161" s="128"/>
      <c r="F161" s="129"/>
      <c r="G161" s="129"/>
    </row>
    <row r="162" ht="12" spans="1:7">
      <c r="A162" s="130" t="s">
        <v>1</v>
      </c>
      <c r="B162" s="131" t="s">
        <v>2</v>
      </c>
      <c r="C162" s="132" t="s">
        <v>3</v>
      </c>
      <c r="D162" s="133" t="s">
        <v>4</v>
      </c>
      <c r="E162" s="133" t="s">
        <v>1776</v>
      </c>
      <c r="F162" s="134" t="s">
        <v>1777</v>
      </c>
      <c r="G162" s="134" t="s">
        <v>7</v>
      </c>
    </row>
    <row r="163" ht="12" spans="1:7">
      <c r="A163" s="130" t="s">
        <v>8</v>
      </c>
      <c r="B163" s="131" t="s">
        <v>9</v>
      </c>
      <c r="C163" s="132"/>
      <c r="D163" s="133"/>
      <c r="E163" s="133" t="s">
        <v>1778</v>
      </c>
      <c r="F163" s="134"/>
      <c r="G163" s="134"/>
    </row>
    <row r="164" ht="12" spans="1:7">
      <c r="A164" s="135"/>
      <c r="B164" s="136"/>
      <c r="C164" s="137"/>
      <c r="D164" s="138"/>
      <c r="E164" s="138"/>
      <c r="F164" s="139"/>
      <c r="G164" s="139"/>
    </row>
    <row r="165" spans="1:7">
      <c r="A165" s="140"/>
      <c r="B165" s="141"/>
      <c r="C165" s="142"/>
      <c r="D165" s="143"/>
      <c r="E165" s="143"/>
      <c r="F165" s="144"/>
      <c r="G165" s="144"/>
    </row>
    <row r="166" ht="18" customHeight="1" spans="1:7">
      <c r="A166" s="59" t="s">
        <v>1799</v>
      </c>
      <c r="B166" s="59">
        <v>40.04</v>
      </c>
      <c r="C166" s="60" t="s">
        <v>1789</v>
      </c>
      <c r="D166" s="69"/>
      <c r="E166" s="69"/>
      <c r="F166" s="70"/>
      <c r="G166" s="70"/>
    </row>
    <row r="167" spans="1:7">
      <c r="A167" s="67"/>
      <c r="B167" s="67"/>
      <c r="C167" s="145"/>
      <c r="D167" s="69"/>
      <c r="E167" s="69"/>
      <c r="F167" s="70"/>
      <c r="G167" s="70"/>
    </row>
    <row r="168" ht="22.8" spans="1:7">
      <c r="A168" s="67"/>
      <c r="B168" s="67" t="s">
        <v>1809</v>
      </c>
      <c r="C168" s="68" t="s">
        <v>1810</v>
      </c>
      <c r="D168" s="69" t="s">
        <v>1618</v>
      </c>
      <c r="E168" s="69">
        <v>1</v>
      </c>
      <c r="F168" s="70"/>
      <c r="G168" s="70"/>
    </row>
    <row r="169" s="39" customFormat="1" spans="1:7">
      <c r="A169" s="140"/>
      <c r="B169" s="141"/>
      <c r="C169" s="142"/>
      <c r="D169" s="143"/>
      <c r="E169" s="143"/>
      <c r="F169" s="144"/>
      <c r="G169" s="144"/>
    </row>
    <row r="170" s="39" customFormat="1" ht="12" spans="1:7">
      <c r="A170" s="140"/>
      <c r="B170" s="131">
        <v>40.05</v>
      </c>
      <c r="C170" s="132" t="s">
        <v>1811</v>
      </c>
      <c r="D170" s="133"/>
      <c r="E170" s="143"/>
      <c r="F170" s="144"/>
      <c r="G170" s="144"/>
    </row>
    <row r="171" s="39" customFormat="1" spans="1:7">
      <c r="A171" s="140"/>
      <c r="B171" s="141"/>
      <c r="C171" s="142"/>
      <c r="D171" s="143"/>
      <c r="E171" s="143"/>
      <c r="F171" s="144"/>
      <c r="G171" s="144"/>
    </row>
    <row r="172" s="39" customFormat="1" ht="40.5" customHeight="1" spans="1:7">
      <c r="A172" s="140"/>
      <c r="B172" s="141" t="s">
        <v>1812</v>
      </c>
      <c r="C172" s="146" t="s">
        <v>1813</v>
      </c>
      <c r="D172" s="143" t="s">
        <v>16</v>
      </c>
      <c r="E172" s="143">
        <v>1</v>
      </c>
      <c r="F172" s="144"/>
      <c r="G172" s="144"/>
    </row>
    <row r="173" s="39" customFormat="1" ht="12" spans="1:7">
      <c r="A173" s="140"/>
      <c r="B173" s="141"/>
      <c r="C173" s="147" t="s">
        <v>1814</v>
      </c>
      <c r="D173" s="148" t="s">
        <v>16</v>
      </c>
      <c r="E173" s="148">
        <v>1</v>
      </c>
      <c r="F173" s="149"/>
      <c r="G173" s="149"/>
    </row>
    <row r="174" s="39" customFormat="1" spans="1:7">
      <c r="A174" s="140"/>
      <c r="B174" s="141"/>
      <c r="C174" s="142"/>
      <c r="D174" s="143"/>
      <c r="E174" s="143"/>
      <c r="F174" s="144"/>
      <c r="G174" s="144"/>
    </row>
    <row r="175" s="39" customFormat="1" spans="1:7">
      <c r="A175" s="140"/>
      <c r="B175" s="141"/>
      <c r="C175" s="142"/>
      <c r="D175" s="143"/>
      <c r="E175" s="143"/>
      <c r="F175" s="144"/>
      <c r="G175" s="144"/>
    </row>
    <row r="176" s="39" customFormat="1" spans="1:7">
      <c r="A176" s="140"/>
      <c r="B176" s="141"/>
      <c r="C176" s="142"/>
      <c r="D176" s="143"/>
      <c r="E176" s="143"/>
      <c r="F176" s="144"/>
      <c r="G176" s="144"/>
    </row>
    <row r="177" s="39" customFormat="1" spans="1:7">
      <c r="A177" s="140"/>
      <c r="B177" s="141"/>
      <c r="C177" s="142"/>
      <c r="D177" s="143"/>
      <c r="E177" s="143"/>
      <c r="F177" s="144"/>
      <c r="G177" s="144"/>
    </row>
    <row r="178" s="39" customFormat="1" spans="1:7">
      <c r="A178" s="140"/>
      <c r="B178" s="141"/>
      <c r="C178" s="142"/>
      <c r="D178" s="143"/>
      <c r="E178" s="143"/>
      <c r="F178" s="144"/>
      <c r="G178" s="144"/>
    </row>
    <row r="179" s="39" customFormat="1" spans="1:7">
      <c r="A179" s="140"/>
      <c r="B179" s="141"/>
      <c r="C179" s="142"/>
      <c r="D179" s="143"/>
      <c r="E179" s="143"/>
      <c r="F179" s="144"/>
      <c r="G179" s="144"/>
    </row>
    <row r="180" s="39" customFormat="1" spans="1:7">
      <c r="A180" s="140"/>
      <c r="B180" s="141"/>
      <c r="C180" s="142"/>
      <c r="D180" s="143"/>
      <c r="E180" s="143"/>
      <c r="F180" s="144"/>
      <c r="G180" s="144"/>
    </row>
    <row r="181" s="39" customFormat="1" spans="1:7">
      <c r="A181" s="140"/>
      <c r="B181" s="141"/>
      <c r="C181" s="142"/>
      <c r="D181" s="143"/>
      <c r="E181" s="143"/>
      <c r="F181" s="144"/>
      <c r="G181" s="144"/>
    </row>
    <row r="182" s="39" customFormat="1" spans="1:7">
      <c r="A182" s="140"/>
      <c r="B182" s="141"/>
      <c r="C182" s="142"/>
      <c r="D182" s="143"/>
      <c r="E182" s="143"/>
      <c r="F182" s="144"/>
      <c r="G182" s="144"/>
    </row>
    <row r="183" s="39" customFormat="1" spans="1:7">
      <c r="A183" s="140"/>
      <c r="B183" s="141"/>
      <c r="C183" s="142"/>
      <c r="D183" s="143"/>
      <c r="E183" s="143"/>
      <c r="F183" s="144"/>
      <c r="G183" s="144"/>
    </row>
    <row r="184" s="39" customFormat="1" spans="1:7">
      <c r="A184" s="140"/>
      <c r="B184" s="141"/>
      <c r="C184" s="142"/>
      <c r="D184" s="143"/>
      <c r="E184" s="143"/>
      <c r="F184" s="144"/>
      <c r="G184" s="144"/>
    </row>
    <row r="185" s="39" customFormat="1" spans="1:7">
      <c r="A185" s="140"/>
      <c r="B185" s="141"/>
      <c r="C185" s="142"/>
      <c r="D185" s="143"/>
      <c r="E185" s="143"/>
      <c r="F185" s="144"/>
      <c r="G185" s="144"/>
    </row>
    <row r="186" s="39" customFormat="1" spans="1:7">
      <c r="A186" s="140"/>
      <c r="B186" s="141"/>
      <c r="C186" s="142"/>
      <c r="D186" s="143"/>
      <c r="E186" s="143"/>
      <c r="F186" s="144"/>
      <c r="G186" s="144"/>
    </row>
    <row r="187" s="39" customFormat="1" spans="1:7">
      <c r="A187" s="140"/>
      <c r="B187" s="141"/>
      <c r="C187" s="142"/>
      <c r="D187" s="143"/>
      <c r="E187" s="143"/>
      <c r="F187" s="144"/>
      <c r="G187" s="144"/>
    </row>
    <row r="188" s="39" customFormat="1" spans="1:7">
      <c r="A188" s="140"/>
      <c r="B188" s="141"/>
      <c r="C188" s="142"/>
      <c r="D188" s="143"/>
      <c r="E188" s="143"/>
      <c r="F188" s="144"/>
      <c r="G188" s="144"/>
    </row>
    <row r="189" s="39" customFormat="1" spans="1:7">
      <c r="A189" s="140"/>
      <c r="B189" s="141"/>
      <c r="C189" s="142"/>
      <c r="D189" s="143"/>
      <c r="E189" s="143"/>
      <c r="F189" s="144"/>
      <c r="G189" s="144"/>
    </row>
    <row r="190" s="39" customFormat="1" spans="1:7">
      <c r="A190" s="140"/>
      <c r="B190" s="141"/>
      <c r="C190" s="142"/>
      <c r="D190" s="143"/>
      <c r="E190" s="143"/>
      <c r="F190" s="144"/>
      <c r="G190" s="144"/>
    </row>
    <row r="191" s="39" customFormat="1" spans="1:7">
      <c r="A191" s="140"/>
      <c r="B191" s="141"/>
      <c r="C191" s="142"/>
      <c r="D191" s="143"/>
      <c r="E191" s="143"/>
      <c r="F191" s="144"/>
      <c r="G191" s="144"/>
    </row>
    <row r="192" s="39" customFormat="1" spans="1:7">
      <c r="A192" s="140"/>
      <c r="B192" s="141"/>
      <c r="C192" s="142"/>
      <c r="D192" s="143"/>
      <c r="E192" s="143"/>
      <c r="F192" s="144"/>
      <c r="G192" s="144"/>
    </row>
    <row r="193" s="39" customFormat="1" spans="1:7">
      <c r="A193" s="140"/>
      <c r="B193" s="141"/>
      <c r="C193" s="142"/>
      <c r="D193" s="143"/>
      <c r="E193" s="143"/>
      <c r="F193" s="144"/>
      <c r="G193" s="144"/>
    </row>
    <row r="194" s="39" customFormat="1" spans="1:7">
      <c r="A194" s="140"/>
      <c r="B194" s="141"/>
      <c r="C194" s="142"/>
      <c r="D194" s="143"/>
      <c r="E194" s="143"/>
      <c r="F194" s="144"/>
      <c r="G194" s="144"/>
    </row>
    <row r="195" s="39" customFormat="1" spans="1:7">
      <c r="A195" s="140"/>
      <c r="B195" s="141"/>
      <c r="C195" s="142"/>
      <c r="D195" s="143"/>
      <c r="E195" s="143"/>
      <c r="F195" s="144"/>
      <c r="G195" s="144"/>
    </row>
    <row r="196" s="39" customFormat="1" spans="1:7">
      <c r="A196" s="140"/>
      <c r="B196" s="141"/>
      <c r="C196" s="142"/>
      <c r="D196" s="143"/>
      <c r="E196" s="143"/>
      <c r="F196" s="144"/>
      <c r="G196" s="144"/>
    </row>
    <row r="197" s="39" customFormat="1" spans="1:7">
      <c r="A197" s="140"/>
      <c r="B197" s="141"/>
      <c r="C197" s="142"/>
      <c r="D197" s="143"/>
      <c r="E197" s="143"/>
      <c r="F197" s="144"/>
      <c r="G197" s="144"/>
    </row>
    <row r="198" s="39" customFormat="1" spans="1:7">
      <c r="A198" s="140"/>
      <c r="B198" s="141"/>
      <c r="C198" s="142"/>
      <c r="D198" s="143"/>
      <c r="E198" s="143"/>
      <c r="F198" s="144"/>
      <c r="G198" s="144"/>
    </row>
    <row r="199" s="39" customFormat="1" spans="1:7">
      <c r="A199" s="140"/>
      <c r="B199" s="141"/>
      <c r="C199" s="142"/>
      <c r="D199" s="143"/>
      <c r="E199" s="143"/>
      <c r="F199" s="144"/>
      <c r="G199" s="144"/>
    </row>
    <row r="200" s="39" customFormat="1" spans="1:7">
      <c r="A200" s="140"/>
      <c r="B200" s="141"/>
      <c r="C200" s="142"/>
      <c r="D200" s="143"/>
      <c r="E200" s="143"/>
      <c r="F200" s="144"/>
      <c r="G200" s="144"/>
    </row>
    <row r="201" s="39" customFormat="1" spans="1:7">
      <c r="A201" s="140"/>
      <c r="B201" s="141"/>
      <c r="C201" s="142"/>
      <c r="D201" s="143"/>
      <c r="E201" s="143"/>
      <c r="F201" s="144"/>
      <c r="G201" s="144"/>
    </row>
    <row r="202" s="39" customFormat="1" spans="1:7">
      <c r="A202" s="140"/>
      <c r="B202" s="141"/>
      <c r="C202" s="142"/>
      <c r="D202" s="143"/>
      <c r="E202" s="143"/>
      <c r="F202" s="144"/>
      <c r="G202" s="144"/>
    </row>
    <row r="203" s="39" customFormat="1" spans="1:7">
      <c r="A203" s="140"/>
      <c r="B203" s="141"/>
      <c r="C203" s="142"/>
      <c r="D203" s="143"/>
      <c r="E203" s="143"/>
      <c r="F203" s="144"/>
      <c r="G203" s="144"/>
    </row>
    <row r="204" s="39" customFormat="1" spans="1:7">
      <c r="A204" s="140"/>
      <c r="B204" s="141"/>
      <c r="C204" s="142"/>
      <c r="D204" s="143"/>
      <c r="E204" s="143"/>
      <c r="F204" s="144"/>
      <c r="G204" s="144"/>
    </row>
    <row r="205" s="39" customFormat="1" spans="1:7">
      <c r="A205" s="140"/>
      <c r="B205" s="141"/>
      <c r="C205" s="142"/>
      <c r="D205" s="143"/>
      <c r="E205" s="143"/>
      <c r="F205" s="144"/>
      <c r="G205" s="144"/>
    </row>
    <row r="206" s="39" customFormat="1" spans="1:7">
      <c r="A206" s="140"/>
      <c r="B206" s="141"/>
      <c r="C206" s="142"/>
      <c r="D206" s="143"/>
      <c r="E206" s="143"/>
      <c r="F206" s="144"/>
      <c r="G206" s="144"/>
    </row>
    <row r="207" s="39" customFormat="1" spans="1:7">
      <c r="A207" s="140"/>
      <c r="B207" s="141"/>
      <c r="C207" s="142"/>
      <c r="D207" s="143"/>
      <c r="E207" s="143"/>
      <c r="F207" s="144"/>
      <c r="G207" s="144"/>
    </row>
    <row r="208" s="39" customFormat="1" spans="1:7">
      <c r="A208" s="140"/>
      <c r="B208" s="141"/>
      <c r="C208" s="142"/>
      <c r="D208" s="143"/>
      <c r="E208" s="143"/>
      <c r="F208" s="144"/>
      <c r="G208" s="144"/>
    </row>
    <row r="209" s="39" customFormat="1" spans="1:7">
      <c r="A209" s="140"/>
      <c r="B209" s="141"/>
      <c r="C209" s="142"/>
      <c r="D209" s="143"/>
      <c r="E209" s="143"/>
      <c r="F209" s="144"/>
      <c r="G209" s="144"/>
    </row>
    <row r="210" s="39" customFormat="1" spans="1:7">
      <c r="A210" s="140"/>
      <c r="B210" s="141"/>
      <c r="C210" s="142"/>
      <c r="D210" s="143"/>
      <c r="E210" s="143"/>
      <c r="F210" s="144"/>
      <c r="G210" s="144"/>
    </row>
    <row r="211" s="39" customFormat="1" spans="1:7">
      <c r="A211" s="140"/>
      <c r="B211" s="141"/>
      <c r="C211" s="142"/>
      <c r="D211" s="143"/>
      <c r="E211" s="143"/>
      <c r="F211" s="144"/>
      <c r="G211" s="144"/>
    </row>
    <row r="212" s="39" customFormat="1" spans="1:7">
      <c r="A212" s="140"/>
      <c r="B212" s="141"/>
      <c r="C212" s="142"/>
      <c r="D212" s="143"/>
      <c r="E212" s="143"/>
      <c r="F212" s="144"/>
      <c r="G212" s="144"/>
    </row>
    <row r="213" s="39" customFormat="1" spans="1:7">
      <c r="A213" s="140"/>
      <c r="B213" s="141"/>
      <c r="C213" s="142"/>
      <c r="D213" s="143"/>
      <c r="E213" s="143"/>
      <c r="F213" s="144"/>
      <c r="G213" s="144"/>
    </row>
    <row r="214" s="39" customFormat="1" spans="1:7">
      <c r="A214" s="140"/>
      <c r="B214" s="141"/>
      <c r="C214" s="142"/>
      <c r="D214" s="143"/>
      <c r="E214" s="143"/>
      <c r="F214" s="144"/>
      <c r="G214" s="144"/>
    </row>
    <row r="215" s="39" customFormat="1" spans="1:7">
      <c r="A215" s="140"/>
      <c r="B215" s="141"/>
      <c r="C215" s="142"/>
      <c r="D215" s="143"/>
      <c r="E215" s="143"/>
      <c r="F215" s="144"/>
      <c r="G215" s="144"/>
    </row>
    <row r="216" s="39" customFormat="1" spans="1:7">
      <c r="A216" s="150"/>
      <c r="B216" s="151"/>
      <c r="C216" s="152"/>
      <c r="D216" s="153"/>
      <c r="E216" s="153"/>
      <c r="F216" s="154"/>
      <c r="G216" s="154"/>
    </row>
    <row r="217" s="39" customFormat="1" spans="1:7">
      <c r="A217" s="155"/>
      <c r="B217" s="156"/>
      <c r="C217" s="157"/>
      <c r="D217" s="158"/>
      <c r="E217" s="158"/>
      <c r="F217" s="159"/>
      <c r="G217" s="144"/>
    </row>
    <row r="218" s="39" customFormat="1" spans="1:7">
      <c r="A218" s="103" t="s">
        <v>1487</v>
      </c>
      <c r="B218" s="160"/>
      <c r="C218" s="161"/>
      <c r="D218" s="162"/>
      <c r="E218" s="162"/>
      <c r="F218" s="159"/>
      <c r="G218" s="144"/>
    </row>
    <row r="219" s="39" customFormat="1" spans="1:7">
      <c r="A219" s="104"/>
      <c r="B219" s="105"/>
      <c r="C219" s="106"/>
      <c r="D219" s="107"/>
      <c r="E219" s="107"/>
      <c r="F219" s="109"/>
      <c r="G219" s="163"/>
    </row>
    <row r="220" s="40" customFormat="1" ht="12" spans="1:7">
      <c r="A220" s="110"/>
      <c r="B220" s="111"/>
      <c r="C220" s="112"/>
      <c r="D220" s="113"/>
      <c r="E220" s="113"/>
      <c r="F220" s="114"/>
      <c r="G220" s="114"/>
    </row>
    <row r="221" s="40" customFormat="1" ht="12" spans="1:7">
      <c r="A221" s="115"/>
      <c r="B221" s="116"/>
      <c r="C221" s="117"/>
      <c r="D221" s="118"/>
      <c r="E221" s="118"/>
      <c r="F221" s="119"/>
      <c r="G221" s="164" t="s">
        <v>1815</v>
      </c>
    </row>
    <row r="222" s="40" customFormat="1" ht="12" spans="1:7">
      <c r="A222" s="120"/>
      <c r="B222" s="121"/>
      <c r="C222" s="122"/>
      <c r="D222" s="123"/>
      <c r="E222" s="123"/>
      <c r="F222" s="124"/>
      <c r="G222" s="124"/>
    </row>
    <row r="223" s="40" customFormat="1" ht="12" spans="1:7">
      <c r="A223" s="125"/>
      <c r="B223" s="126"/>
      <c r="C223" s="127"/>
      <c r="D223" s="128"/>
      <c r="E223" s="128"/>
      <c r="F223" s="129"/>
      <c r="G223" s="129"/>
    </row>
    <row r="224" s="40" customFormat="1" ht="12" spans="1:7">
      <c r="A224" s="130" t="s">
        <v>1</v>
      </c>
      <c r="B224" s="131" t="s">
        <v>2</v>
      </c>
      <c r="C224" s="132" t="s">
        <v>3</v>
      </c>
      <c r="D224" s="133" t="s">
        <v>4</v>
      </c>
      <c r="E224" s="133" t="s">
        <v>1776</v>
      </c>
      <c r="F224" s="134" t="s">
        <v>1777</v>
      </c>
      <c r="G224" s="134" t="s">
        <v>7</v>
      </c>
    </row>
    <row r="225" s="40" customFormat="1" ht="12" spans="1:7">
      <c r="A225" s="130" t="s">
        <v>8</v>
      </c>
      <c r="B225" s="131" t="s">
        <v>9</v>
      </c>
      <c r="C225" s="132"/>
      <c r="D225" s="133"/>
      <c r="E225" s="133" t="s">
        <v>1778</v>
      </c>
      <c r="F225" s="134"/>
      <c r="G225" s="134"/>
    </row>
    <row r="226" s="40" customFormat="1" ht="12" spans="1:7">
      <c r="A226" s="135"/>
      <c r="B226" s="136"/>
      <c r="C226" s="137"/>
      <c r="D226" s="138"/>
      <c r="E226" s="138"/>
      <c r="F226" s="139"/>
      <c r="G226" s="139"/>
    </row>
    <row r="227" s="39" customFormat="1" spans="1:7">
      <c r="A227" s="140"/>
      <c r="B227" s="141"/>
      <c r="C227" s="142"/>
      <c r="D227" s="143"/>
      <c r="E227" s="143"/>
      <c r="F227" s="144"/>
      <c r="G227" s="144"/>
    </row>
    <row r="228" s="39" customFormat="1" ht="12" spans="1:7">
      <c r="A228" s="165"/>
      <c r="B228" s="131">
        <v>900</v>
      </c>
      <c r="C228" s="132" t="s">
        <v>1816</v>
      </c>
      <c r="D228" s="133"/>
      <c r="E228" s="133"/>
      <c r="F228" s="134"/>
      <c r="G228" s="134"/>
    </row>
    <row r="229" s="39" customFormat="1" ht="12" spans="1:7">
      <c r="A229" s="165"/>
      <c r="B229" s="131"/>
      <c r="C229" s="132"/>
      <c r="D229" s="133"/>
      <c r="E229" s="133"/>
      <c r="F229" s="134"/>
      <c r="G229" s="134"/>
    </row>
    <row r="230" s="39" customFormat="1" ht="12" spans="1:7">
      <c r="A230" s="165"/>
      <c r="B230" s="131"/>
      <c r="C230" s="132" t="s">
        <v>1817</v>
      </c>
      <c r="D230" s="133"/>
      <c r="E230" s="133"/>
      <c r="F230" s="134"/>
      <c r="G230" s="134"/>
    </row>
    <row r="231" s="39" customFormat="1" ht="12" spans="1:7">
      <c r="A231" s="130"/>
      <c r="B231" s="131"/>
      <c r="C231" s="132"/>
      <c r="D231" s="133"/>
      <c r="E231" s="133"/>
      <c r="F231" s="134"/>
      <c r="G231" s="134"/>
    </row>
    <row r="232" s="39" customFormat="1" ht="12" spans="1:7">
      <c r="A232" s="130"/>
      <c r="B232" s="131">
        <v>900.01</v>
      </c>
      <c r="C232" s="132" t="s">
        <v>1818</v>
      </c>
      <c r="D232" s="133"/>
      <c r="E232" s="133"/>
      <c r="F232" s="134"/>
      <c r="G232" s="134"/>
    </row>
    <row r="233" s="39" customFormat="1" ht="12" spans="1:7">
      <c r="A233" s="130"/>
      <c r="B233" s="131"/>
      <c r="C233" s="132"/>
      <c r="D233" s="133"/>
      <c r="E233" s="133"/>
      <c r="F233" s="134"/>
      <c r="G233" s="134"/>
    </row>
    <row r="234" s="39" customFormat="1" ht="22.8" spans="1:7">
      <c r="A234" s="140"/>
      <c r="B234" s="68" t="s">
        <v>1819</v>
      </c>
      <c r="C234" s="68" t="s">
        <v>1820</v>
      </c>
      <c r="D234" s="98" t="s">
        <v>1197</v>
      </c>
      <c r="E234" s="98">
        <v>2</v>
      </c>
      <c r="F234" s="166"/>
      <c r="G234" s="167"/>
    </row>
    <row r="235" s="39" customFormat="1" spans="1:7">
      <c r="A235" s="140"/>
      <c r="B235" s="168"/>
      <c r="C235" s="169"/>
      <c r="D235" s="170"/>
      <c r="E235" s="170"/>
      <c r="F235" s="166"/>
      <c r="G235" s="167"/>
    </row>
    <row r="236" s="39" customFormat="1" ht="22.8" spans="1:7">
      <c r="A236" s="140"/>
      <c r="B236" s="68" t="s">
        <v>1821</v>
      </c>
      <c r="C236" s="68" t="s">
        <v>1822</v>
      </c>
      <c r="D236" s="98" t="s">
        <v>1197</v>
      </c>
      <c r="E236" s="98">
        <v>4</v>
      </c>
      <c r="F236" s="166"/>
      <c r="G236" s="167"/>
    </row>
    <row r="237" s="39" customFormat="1" spans="1:7">
      <c r="A237" s="140"/>
      <c r="B237" s="68"/>
      <c r="C237" s="68"/>
      <c r="D237" s="98"/>
      <c r="E237" s="98"/>
      <c r="F237" s="166"/>
      <c r="G237" s="167"/>
    </row>
    <row r="238" s="39" customFormat="1" ht="22.8" spans="1:7">
      <c r="A238" s="140"/>
      <c r="B238" s="68" t="s">
        <v>1823</v>
      </c>
      <c r="C238" s="68" t="s">
        <v>1824</v>
      </c>
      <c r="D238" s="98" t="s">
        <v>1197</v>
      </c>
      <c r="E238" s="98">
        <v>2</v>
      </c>
      <c r="F238" s="166"/>
      <c r="G238" s="167"/>
    </row>
    <row r="239" s="39" customFormat="1" spans="1:7">
      <c r="A239" s="140"/>
      <c r="B239" s="68"/>
      <c r="C239" s="68"/>
      <c r="D239" s="98"/>
      <c r="E239" s="98"/>
      <c r="F239" s="166"/>
      <c r="G239" s="167"/>
    </row>
    <row r="240" s="39" customFormat="1" ht="22.8" spans="1:7">
      <c r="A240" s="140"/>
      <c r="B240" s="68" t="s">
        <v>1825</v>
      </c>
      <c r="C240" s="68" t="s">
        <v>1826</v>
      </c>
      <c r="D240" s="98" t="s">
        <v>1197</v>
      </c>
      <c r="E240" s="98">
        <v>6</v>
      </c>
      <c r="F240" s="166"/>
      <c r="G240" s="167"/>
    </row>
    <row r="241" s="39" customFormat="1" spans="1:7">
      <c r="A241" s="140"/>
      <c r="B241" s="68"/>
      <c r="C241" s="68"/>
      <c r="D241" s="98"/>
      <c r="E241" s="98"/>
      <c r="F241" s="166"/>
      <c r="G241" s="167"/>
    </row>
    <row r="242" s="40" customFormat="1" ht="22.8" spans="1:7">
      <c r="A242" s="140"/>
      <c r="B242" s="68" t="s">
        <v>1827</v>
      </c>
      <c r="C242" s="68" t="s">
        <v>1828</v>
      </c>
      <c r="D242" s="98" t="s">
        <v>1197</v>
      </c>
      <c r="E242" s="98">
        <v>9</v>
      </c>
      <c r="F242" s="166"/>
      <c r="G242" s="167"/>
    </row>
    <row r="243" s="40" customFormat="1" ht="12" spans="1:7">
      <c r="A243" s="140"/>
      <c r="B243" s="68"/>
      <c r="C243" s="68"/>
      <c r="D243" s="98"/>
      <c r="E243" s="98"/>
      <c r="F243" s="166"/>
      <c r="G243" s="167"/>
    </row>
    <row r="244" s="40" customFormat="1" ht="22.8" spans="1:7">
      <c r="A244" s="140"/>
      <c r="B244" s="68" t="s">
        <v>1829</v>
      </c>
      <c r="C244" s="68" t="s">
        <v>1830</v>
      </c>
      <c r="D244" s="98" t="s">
        <v>1197</v>
      </c>
      <c r="E244" s="98">
        <v>3</v>
      </c>
      <c r="F244" s="166"/>
      <c r="G244" s="167"/>
    </row>
    <row r="245" s="40" customFormat="1" ht="12" spans="1:7">
      <c r="A245" s="140"/>
      <c r="B245" s="141"/>
      <c r="C245" s="142"/>
      <c r="D245" s="143"/>
      <c r="E245" s="143"/>
      <c r="F245" s="144"/>
      <c r="G245" s="144"/>
    </row>
    <row r="246" s="40" customFormat="1" ht="12" spans="1:7">
      <c r="A246" s="140"/>
      <c r="B246" s="68" t="s">
        <v>1831</v>
      </c>
      <c r="C246" s="68" t="s">
        <v>1832</v>
      </c>
      <c r="D246" s="98" t="s">
        <v>1197</v>
      </c>
      <c r="E246" s="98">
        <v>3</v>
      </c>
      <c r="F246" s="166"/>
      <c r="G246" s="167"/>
    </row>
    <row r="247" s="40" customFormat="1" ht="12" spans="1:7">
      <c r="A247" s="140"/>
      <c r="B247" s="68"/>
      <c r="C247" s="68"/>
      <c r="D247" s="98"/>
      <c r="E247" s="98"/>
      <c r="F247" s="166"/>
      <c r="G247" s="167"/>
    </row>
    <row r="248" s="40" customFormat="1" ht="34.2" spans="1:7">
      <c r="A248" s="140"/>
      <c r="B248" s="68" t="s">
        <v>1833</v>
      </c>
      <c r="C248" s="68" t="s">
        <v>1834</v>
      </c>
      <c r="D248" s="98" t="s">
        <v>1197</v>
      </c>
      <c r="E248" s="98">
        <v>3</v>
      </c>
      <c r="F248" s="166"/>
      <c r="G248" s="167"/>
    </row>
    <row r="249" s="40" customFormat="1" ht="12" spans="1:7">
      <c r="A249" s="140"/>
      <c r="B249" s="168"/>
      <c r="C249" s="169"/>
      <c r="D249" s="170"/>
      <c r="E249" s="170"/>
      <c r="F249" s="166"/>
      <c r="G249" s="167"/>
    </row>
    <row r="250" s="40" customFormat="1" ht="22.8" spans="1:7">
      <c r="A250" s="140"/>
      <c r="B250" s="68" t="s">
        <v>1835</v>
      </c>
      <c r="C250" s="68" t="s">
        <v>1836</v>
      </c>
      <c r="D250" s="98" t="s">
        <v>1197</v>
      </c>
      <c r="E250" s="98">
        <v>3</v>
      </c>
      <c r="F250" s="166"/>
      <c r="G250" s="167"/>
    </row>
    <row r="251" s="40" customFormat="1" ht="12" spans="1:7">
      <c r="A251" s="140"/>
      <c r="B251" s="68"/>
      <c r="C251" s="68"/>
      <c r="D251" s="98"/>
      <c r="E251" s="98"/>
      <c r="F251" s="166"/>
      <c r="G251" s="167"/>
    </row>
    <row r="252" s="40" customFormat="1" ht="34.2" spans="1:7">
      <c r="A252" s="140"/>
      <c r="B252" s="68" t="s">
        <v>1837</v>
      </c>
      <c r="C252" s="68" t="s">
        <v>1834</v>
      </c>
      <c r="D252" s="98" t="s">
        <v>1197</v>
      </c>
      <c r="E252" s="98">
        <v>3</v>
      </c>
      <c r="F252" s="166"/>
      <c r="G252" s="167"/>
    </row>
    <row r="253" s="40" customFormat="1" ht="12" spans="1:7">
      <c r="A253" s="140"/>
      <c r="B253" s="68"/>
      <c r="C253" s="68"/>
      <c r="D253" s="98"/>
      <c r="E253" s="98"/>
      <c r="F253" s="166"/>
      <c r="G253" s="167"/>
    </row>
    <row r="254" s="40" customFormat="1" ht="22.8" spans="1:7">
      <c r="A254" s="140"/>
      <c r="B254" s="68" t="s">
        <v>1838</v>
      </c>
      <c r="C254" s="169" t="s">
        <v>1839</v>
      </c>
      <c r="D254" s="170" t="s">
        <v>1197</v>
      </c>
      <c r="E254" s="170">
        <v>3</v>
      </c>
      <c r="F254" s="166"/>
      <c r="G254" s="167"/>
    </row>
    <row r="255" s="39" customFormat="1" spans="1:7">
      <c r="A255" s="140"/>
      <c r="B255" s="141"/>
      <c r="C255" s="142"/>
      <c r="D255" s="143"/>
      <c r="E255" s="143"/>
      <c r="F255" s="144"/>
      <c r="G255" s="144"/>
    </row>
    <row r="256" s="39" customFormat="1" ht="12" spans="1:7">
      <c r="A256" s="140"/>
      <c r="B256" s="171">
        <v>900.02</v>
      </c>
      <c r="C256" s="172" t="s">
        <v>1840</v>
      </c>
      <c r="D256" s="173"/>
      <c r="E256" s="170"/>
      <c r="F256" s="166"/>
      <c r="G256" s="167"/>
    </row>
    <row r="257" s="39" customFormat="1" spans="1:7">
      <c r="A257" s="140"/>
      <c r="B257" s="168"/>
      <c r="C257" s="169"/>
      <c r="D257" s="170"/>
      <c r="E257" s="170"/>
      <c r="F257" s="166"/>
      <c r="G257" s="167"/>
    </row>
    <row r="258" s="39" customFormat="1" ht="22.8" spans="1:7">
      <c r="A258" s="140"/>
      <c r="B258" s="168" t="s">
        <v>1841</v>
      </c>
      <c r="C258" s="146" t="s">
        <v>1842</v>
      </c>
      <c r="D258" s="170" t="s">
        <v>1197</v>
      </c>
      <c r="E258" s="170">
        <v>2</v>
      </c>
      <c r="F258" s="166"/>
      <c r="G258" s="167"/>
    </row>
    <row r="259" s="39" customFormat="1" spans="1:7">
      <c r="A259" s="140"/>
      <c r="B259" s="168"/>
      <c r="C259" s="169"/>
      <c r="D259" s="170"/>
      <c r="E259" s="170"/>
      <c r="F259" s="166"/>
      <c r="G259" s="167"/>
    </row>
    <row r="260" s="39" customFormat="1" ht="22.8" spans="1:7">
      <c r="A260" s="140"/>
      <c r="B260" s="168" t="s">
        <v>1843</v>
      </c>
      <c r="C260" s="169" t="s">
        <v>1822</v>
      </c>
      <c r="D260" s="170" t="s">
        <v>1197</v>
      </c>
      <c r="E260" s="170">
        <v>4</v>
      </c>
      <c r="F260" s="166"/>
      <c r="G260" s="167"/>
    </row>
    <row r="261" s="39" customFormat="1" spans="1:7">
      <c r="A261" s="140"/>
      <c r="B261" s="168"/>
      <c r="C261" s="169"/>
      <c r="D261" s="170"/>
      <c r="E261" s="170"/>
      <c r="F261" s="166"/>
      <c r="G261" s="167"/>
    </row>
    <row r="262" s="39" customFormat="1" ht="22.8" spans="1:7">
      <c r="A262" s="140"/>
      <c r="B262" s="168" t="s">
        <v>1844</v>
      </c>
      <c r="C262" s="169" t="s">
        <v>1824</v>
      </c>
      <c r="D262" s="170" t="s">
        <v>1197</v>
      </c>
      <c r="E262" s="170">
        <v>2</v>
      </c>
      <c r="F262" s="166"/>
      <c r="G262" s="167"/>
    </row>
    <row r="263" s="40" customFormat="1" ht="12" spans="1:7">
      <c r="A263" s="140"/>
      <c r="B263" s="168"/>
      <c r="C263" s="169"/>
      <c r="D263" s="170"/>
      <c r="E263" s="170"/>
      <c r="F263" s="166"/>
      <c r="G263" s="167"/>
    </row>
    <row r="264" s="40" customFormat="1" ht="22.8" spans="1:7">
      <c r="A264" s="140"/>
      <c r="B264" s="168" t="s">
        <v>1845</v>
      </c>
      <c r="C264" s="169" t="s">
        <v>1826</v>
      </c>
      <c r="D264" s="170" t="s">
        <v>1197</v>
      </c>
      <c r="E264" s="170">
        <v>6</v>
      </c>
      <c r="F264" s="166"/>
      <c r="G264" s="167"/>
    </row>
    <row r="265" s="40" customFormat="1" ht="12" spans="1:7">
      <c r="A265" s="140"/>
      <c r="B265" s="141"/>
      <c r="C265" s="142"/>
      <c r="D265" s="143"/>
      <c r="E265" s="143"/>
      <c r="F265" s="144"/>
      <c r="G265" s="144"/>
    </row>
    <row r="266" s="40" customFormat="1" ht="22.8" spans="1:7">
      <c r="A266" s="140"/>
      <c r="B266" s="168" t="s">
        <v>1846</v>
      </c>
      <c r="C266" s="169" t="s">
        <v>1828</v>
      </c>
      <c r="D266" s="170" t="s">
        <v>1197</v>
      </c>
      <c r="E266" s="170">
        <v>9</v>
      </c>
      <c r="F266" s="166"/>
      <c r="G266" s="167"/>
    </row>
    <row r="267" s="40" customFormat="1" ht="12" spans="1:7">
      <c r="A267" s="140"/>
      <c r="B267" s="168"/>
      <c r="C267" s="169"/>
      <c r="D267" s="170"/>
      <c r="E267" s="170"/>
      <c r="F267" s="166"/>
      <c r="G267" s="167"/>
    </row>
    <row r="268" s="40" customFormat="1" ht="22.8" spans="1:7">
      <c r="A268" s="140"/>
      <c r="B268" s="168" t="s">
        <v>1847</v>
      </c>
      <c r="C268" s="169" t="s">
        <v>1830</v>
      </c>
      <c r="D268" s="170" t="s">
        <v>1197</v>
      </c>
      <c r="E268" s="170">
        <v>3</v>
      </c>
      <c r="F268" s="166"/>
      <c r="G268" s="167"/>
    </row>
    <row r="269" s="40" customFormat="1" ht="12" spans="1:7">
      <c r="A269" s="140"/>
      <c r="B269" s="141"/>
      <c r="C269" s="142"/>
      <c r="D269" s="143"/>
      <c r="E269" s="143"/>
      <c r="F269" s="144"/>
      <c r="G269" s="144"/>
    </row>
    <row r="270" s="40" customFormat="1" ht="12" spans="1:7">
      <c r="A270" s="140"/>
      <c r="B270" s="141"/>
      <c r="C270" s="142"/>
      <c r="D270" s="143"/>
      <c r="E270" s="143"/>
      <c r="F270" s="144"/>
      <c r="G270" s="144"/>
    </row>
    <row r="271" s="40" customFormat="1" ht="12" spans="1:7">
      <c r="A271" s="150"/>
      <c r="B271" s="151"/>
      <c r="C271" s="152"/>
      <c r="D271" s="153"/>
      <c r="E271" s="153"/>
      <c r="F271" s="154"/>
      <c r="G271" s="154"/>
    </row>
    <row r="272" s="40" customFormat="1" ht="12" spans="1:7">
      <c r="A272" s="155"/>
      <c r="B272" s="156"/>
      <c r="C272" s="157"/>
      <c r="D272" s="158"/>
      <c r="E272" s="158"/>
      <c r="F272" s="159"/>
      <c r="G272" s="144"/>
    </row>
    <row r="273" s="40" customFormat="1" ht="12" spans="1:7">
      <c r="A273" s="103" t="s">
        <v>1487</v>
      </c>
      <c r="B273" s="160"/>
      <c r="C273" s="161"/>
      <c r="D273" s="162"/>
      <c r="E273" s="162"/>
      <c r="F273" s="159"/>
      <c r="G273" s="144"/>
    </row>
    <row r="274" s="39" customFormat="1" spans="1:7">
      <c r="A274" s="104"/>
      <c r="B274" s="105"/>
      <c r="C274" s="106"/>
      <c r="D274" s="107"/>
      <c r="E274" s="107"/>
      <c r="F274" s="109"/>
      <c r="G274" s="163"/>
    </row>
    <row r="275" s="39" customFormat="1" ht="12" spans="1:7">
      <c r="A275" s="110"/>
      <c r="B275" s="111"/>
      <c r="C275" s="112"/>
      <c r="D275" s="113"/>
      <c r="E275" s="113"/>
      <c r="F275" s="114"/>
      <c r="G275" s="114"/>
    </row>
    <row r="276" s="40" customFormat="1" ht="12" spans="1:7">
      <c r="A276" s="115"/>
      <c r="B276" s="116"/>
      <c r="C276" s="117"/>
      <c r="D276" s="118"/>
      <c r="E276" s="118"/>
      <c r="F276" s="119"/>
      <c r="G276" s="164" t="s">
        <v>1815</v>
      </c>
    </row>
    <row r="277" s="40" customFormat="1" ht="12" spans="1:7">
      <c r="A277" s="120"/>
      <c r="B277" s="121"/>
      <c r="C277" s="122"/>
      <c r="D277" s="123"/>
      <c r="E277" s="123"/>
      <c r="F277" s="124"/>
      <c r="G277" s="124"/>
    </row>
    <row r="278" s="40" customFormat="1" ht="12" spans="1:7">
      <c r="A278" s="125"/>
      <c r="B278" s="126"/>
      <c r="C278" s="127"/>
      <c r="D278" s="128"/>
      <c r="E278" s="128"/>
      <c r="F278" s="129"/>
      <c r="G278" s="129"/>
    </row>
    <row r="279" s="40" customFormat="1" ht="12" spans="1:7">
      <c r="A279" s="130" t="s">
        <v>1</v>
      </c>
      <c r="B279" s="131" t="s">
        <v>2</v>
      </c>
      <c r="C279" s="132" t="s">
        <v>3</v>
      </c>
      <c r="D279" s="133" t="s">
        <v>4</v>
      </c>
      <c r="E279" s="133" t="s">
        <v>1776</v>
      </c>
      <c r="F279" s="134" t="s">
        <v>1777</v>
      </c>
      <c r="G279" s="134" t="s">
        <v>7</v>
      </c>
    </row>
    <row r="280" s="40" customFormat="1" ht="12" spans="1:7">
      <c r="A280" s="130" t="s">
        <v>8</v>
      </c>
      <c r="B280" s="131" t="s">
        <v>9</v>
      </c>
      <c r="C280" s="132"/>
      <c r="D280" s="133"/>
      <c r="E280" s="133" t="s">
        <v>1778</v>
      </c>
      <c r="F280" s="134"/>
      <c r="G280" s="134"/>
    </row>
    <row r="281" s="40" customFormat="1" ht="12" spans="1:7">
      <c r="A281" s="135"/>
      <c r="B281" s="136"/>
      <c r="C281" s="137"/>
      <c r="D281" s="138"/>
      <c r="E281" s="138"/>
      <c r="F281" s="139"/>
      <c r="G281" s="139"/>
    </row>
    <row r="282" s="39" customFormat="1" spans="1:7">
      <c r="A282" s="140"/>
      <c r="B282" s="141"/>
      <c r="C282" s="142"/>
      <c r="D282" s="143"/>
      <c r="E282" s="143"/>
      <c r="F282" s="144"/>
      <c r="G282" s="144"/>
    </row>
    <row r="283" s="39" customFormat="1" ht="12" spans="1:7">
      <c r="A283" s="165"/>
      <c r="B283" s="168" t="s">
        <v>1848</v>
      </c>
      <c r="C283" s="169" t="s">
        <v>1832</v>
      </c>
      <c r="D283" s="170" t="s">
        <v>1197</v>
      </c>
      <c r="E283" s="170">
        <v>3</v>
      </c>
      <c r="F283" s="166"/>
      <c r="G283" s="167"/>
    </row>
    <row r="284" s="39" customFormat="1" ht="12" spans="1:7">
      <c r="A284" s="165"/>
      <c r="B284" s="168"/>
      <c r="C284" s="169"/>
      <c r="D284" s="170"/>
      <c r="E284" s="170"/>
      <c r="F284" s="166"/>
      <c r="G284" s="167"/>
    </row>
    <row r="285" s="39" customFormat="1" ht="34.2" spans="1:7">
      <c r="A285" s="165"/>
      <c r="B285" s="168" t="s">
        <v>1849</v>
      </c>
      <c r="C285" s="169" t="s">
        <v>1834</v>
      </c>
      <c r="D285" s="170" t="s">
        <v>1197</v>
      </c>
      <c r="E285" s="170">
        <v>3</v>
      </c>
      <c r="F285" s="166"/>
      <c r="G285" s="167"/>
    </row>
    <row r="286" s="39" customFormat="1" ht="12" spans="1:7">
      <c r="A286" s="130"/>
      <c r="B286" s="168"/>
      <c r="C286" s="169"/>
      <c r="D286" s="170"/>
      <c r="E286" s="170"/>
      <c r="F286" s="166"/>
      <c r="G286" s="167"/>
    </row>
    <row r="287" s="39" customFormat="1" ht="22.8" spans="1:7">
      <c r="A287" s="130"/>
      <c r="B287" s="168" t="s">
        <v>1850</v>
      </c>
      <c r="C287" s="169" t="s">
        <v>1836</v>
      </c>
      <c r="D287" s="170" t="s">
        <v>1197</v>
      </c>
      <c r="E287" s="170">
        <v>3</v>
      </c>
      <c r="F287" s="166"/>
      <c r="G287" s="167"/>
    </row>
    <row r="288" s="39" customFormat="1" ht="12" spans="1:7">
      <c r="A288" s="130"/>
      <c r="B288" s="168"/>
      <c r="C288" s="169"/>
      <c r="D288" s="170"/>
      <c r="E288" s="170"/>
      <c r="F288" s="166"/>
      <c r="G288" s="167"/>
    </row>
    <row r="289" s="39" customFormat="1" ht="34.2" spans="1:7">
      <c r="A289" s="140"/>
      <c r="B289" s="168" t="s">
        <v>1851</v>
      </c>
      <c r="C289" s="169" t="s">
        <v>1834</v>
      </c>
      <c r="D289" s="170" t="s">
        <v>1197</v>
      </c>
      <c r="E289" s="170">
        <v>3</v>
      </c>
      <c r="F289" s="166"/>
      <c r="G289" s="167"/>
    </row>
    <row r="290" s="39" customFormat="1" spans="1:7">
      <c r="A290" s="140"/>
      <c r="B290" s="168"/>
      <c r="C290" s="169"/>
      <c r="D290" s="170"/>
      <c r="E290" s="170"/>
      <c r="F290" s="166"/>
      <c r="G290" s="167"/>
    </row>
    <row r="291" s="39" customFormat="1" ht="22.8" spans="1:7">
      <c r="A291" s="140"/>
      <c r="B291" s="168" t="s">
        <v>1852</v>
      </c>
      <c r="C291" s="169" t="s">
        <v>1839</v>
      </c>
      <c r="D291" s="170" t="s">
        <v>1197</v>
      </c>
      <c r="E291" s="170">
        <v>3</v>
      </c>
      <c r="F291" s="166"/>
      <c r="G291" s="167"/>
    </row>
    <row r="292" s="39" customFormat="1" spans="1:7">
      <c r="A292" s="140"/>
      <c r="B292" s="68"/>
      <c r="C292" s="68"/>
      <c r="D292" s="98"/>
      <c r="E292" s="98"/>
      <c r="F292" s="166"/>
      <c r="G292" s="167"/>
    </row>
    <row r="293" s="39" customFormat="1" spans="1:7">
      <c r="A293" s="140"/>
      <c r="B293" s="68"/>
      <c r="C293" s="68"/>
      <c r="D293" s="98"/>
      <c r="E293" s="98"/>
      <c r="F293" s="166"/>
      <c r="G293" s="167"/>
    </row>
    <row r="294" s="39" customFormat="1" spans="1:7">
      <c r="A294" s="140"/>
      <c r="B294" s="68"/>
      <c r="C294" s="68"/>
      <c r="D294" s="98"/>
      <c r="E294" s="98"/>
      <c r="F294" s="166"/>
      <c r="G294" s="167"/>
    </row>
    <row r="295" s="39" customFormat="1" spans="1:7">
      <c r="A295" s="140"/>
      <c r="B295" s="68"/>
      <c r="C295" s="68"/>
      <c r="D295" s="98"/>
      <c r="E295" s="98"/>
      <c r="F295" s="166"/>
      <c r="G295" s="167"/>
    </row>
    <row r="296" s="39" customFormat="1" spans="1:7">
      <c r="A296" s="140"/>
      <c r="B296" s="68"/>
      <c r="C296" s="68"/>
      <c r="D296" s="98"/>
      <c r="E296" s="98"/>
      <c r="F296" s="166"/>
      <c r="G296" s="167"/>
    </row>
    <row r="297" s="40" customFormat="1" ht="12" spans="1:7">
      <c r="A297" s="140"/>
      <c r="B297" s="68"/>
      <c r="C297" s="68"/>
      <c r="D297" s="98"/>
      <c r="E297" s="98"/>
      <c r="F297" s="166"/>
      <c r="G297" s="167"/>
    </row>
    <row r="298" s="40" customFormat="1" ht="12" spans="1:7">
      <c r="A298" s="140"/>
      <c r="B298" s="68"/>
      <c r="C298" s="68"/>
      <c r="D298" s="98"/>
      <c r="E298" s="98"/>
      <c r="F298" s="166"/>
      <c r="G298" s="167"/>
    </row>
    <row r="299" s="40" customFormat="1" ht="12" spans="1:7">
      <c r="A299" s="140"/>
      <c r="B299" s="68"/>
      <c r="C299" s="68"/>
      <c r="D299" s="98"/>
      <c r="E299" s="98"/>
      <c r="F299" s="166"/>
      <c r="G299" s="167"/>
    </row>
    <row r="300" s="40" customFormat="1" ht="12" spans="1:7">
      <c r="A300" s="140"/>
      <c r="B300" s="141"/>
      <c r="C300" s="142"/>
      <c r="D300" s="143"/>
      <c r="E300" s="143"/>
      <c r="F300" s="144"/>
      <c r="G300" s="144"/>
    </row>
    <row r="301" s="40" customFormat="1" ht="12" spans="1:7">
      <c r="A301" s="140"/>
      <c r="B301" s="68"/>
      <c r="C301" s="68"/>
      <c r="D301" s="98"/>
      <c r="E301" s="98"/>
      <c r="F301" s="166"/>
      <c r="G301" s="167"/>
    </row>
    <row r="302" s="40" customFormat="1" ht="12" spans="1:7">
      <c r="A302" s="140"/>
      <c r="B302" s="68"/>
      <c r="C302" s="68"/>
      <c r="D302" s="98"/>
      <c r="E302" s="98"/>
      <c r="F302" s="166"/>
      <c r="G302" s="167"/>
    </row>
    <row r="303" s="40" customFormat="1" ht="12" spans="1:7">
      <c r="A303" s="140"/>
      <c r="B303" s="68"/>
      <c r="C303" s="68"/>
      <c r="D303" s="98"/>
      <c r="E303" s="98"/>
      <c r="F303" s="166"/>
      <c r="G303" s="167"/>
    </row>
    <row r="304" s="40" customFormat="1" ht="12" spans="1:7">
      <c r="A304" s="140"/>
      <c r="B304" s="168"/>
      <c r="C304" s="169"/>
      <c r="D304" s="170"/>
      <c r="E304" s="170"/>
      <c r="F304" s="166"/>
      <c r="G304" s="167"/>
    </row>
    <row r="305" s="40" customFormat="1" ht="12" spans="1:7">
      <c r="A305" s="140"/>
      <c r="B305" s="68"/>
      <c r="C305" s="68"/>
      <c r="D305" s="98"/>
      <c r="E305" s="98"/>
      <c r="F305" s="166"/>
      <c r="G305" s="167"/>
    </row>
    <row r="306" s="40" customFormat="1" ht="12" spans="1:7">
      <c r="A306" s="140"/>
      <c r="B306" s="68"/>
      <c r="C306" s="68"/>
      <c r="D306" s="98"/>
      <c r="E306" s="98"/>
      <c r="F306" s="166"/>
      <c r="G306" s="167"/>
    </row>
    <row r="307" s="40" customFormat="1" ht="12" spans="1:7">
      <c r="A307" s="140"/>
      <c r="B307" s="68"/>
      <c r="C307" s="68"/>
      <c r="D307" s="98"/>
      <c r="E307" s="98"/>
      <c r="F307" s="166"/>
      <c r="G307" s="167"/>
    </row>
    <row r="308" s="40" customFormat="1" ht="12" spans="1:7">
      <c r="A308" s="140"/>
      <c r="B308" s="68"/>
      <c r="C308" s="68"/>
      <c r="D308" s="98"/>
      <c r="E308" s="98"/>
      <c r="F308" s="166"/>
      <c r="G308" s="167"/>
    </row>
    <row r="309" s="40" customFormat="1" ht="12" spans="1:7">
      <c r="A309" s="140"/>
      <c r="B309" s="68"/>
      <c r="C309" s="68"/>
      <c r="D309" s="98"/>
      <c r="E309" s="98"/>
      <c r="F309" s="166"/>
      <c r="G309" s="167"/>
    </row>
    <row r="310" s="40" customFormat="1" ht="12" spans="1:7">
      <c r="A310" s="140"/>
      <c r="B310" s="68"/>
      <c r="C310" s="68"/>
      <c r="D310" s="98"/>
      <c r="E310" s="98"/>
      <c r="F310" s="166"/>
      <c r="G310" s="167"/>
    </row>
    <row r="311" s="40" customFormat="1" ht="12" spans="1:7">
      <c r="A311" s="140"/>
      <c r="B311" s="68"/>
      <c r="C311" s="68"/>
      <c r="D311" s="98"/>
      <c r="E311" s="98"/>
      <c r="F311" s="166"/>
      <c r="G311" s="167"/>
    </row>
    <row r="312" s="40" customFormat="1" ht="12" spans="1:7">
      <c r="A312" s="140"/>
      <c r="B312" s="68"/>
      <c r="C312" s="68"/>
      <c r="D312" s="98"/>
      <c r="E312" s="98"/>
      <c r="F312" s="166"/>
      <c r="G312" s="167"/>
    </row>
    <row r="313" s="40" customFormat="1" ht="12" spans="1:7">
      <c r="A313" s="140"/>
      <c r="B313" s="68"/>
      <c r="C313" s="68"/>
      <c r="D313" s="98"/>
      <c r="E313" s="98"/>
      <c r="F313" s="166"/>
      <c r="G313" s="167"/>
    </row>
    <row r="314" s="40" customFormat="1" ht="12" spans="1:7">
      <c r="A314" s="140"/>
      <c r="B314" s="68"/>
      <c r="C314" s="68"/>
      <c r="D314" s="98"/>
      <c r="E314" s="98"/>
      <c r="F314" s="166"/>
      <c r="G314" s="167"/>
    </row>
    <row r="315" s="40" customFormat="1" ht="12" spans="1:7">
      <c r="A315" s="140"/>
      <c r="B315" s="68"/>
      <c r="C315" s="68"/>
      <c r="D315" s="98"/>
      <c r="E315" s="98"/>
      <c r="F315" s="166"/>
      <c r="G315" s="167"/>
    </row>
    <row r="316" s="40" customFormat="1" ht="12" spans="1:7">
      <c r="A316" s="140"/>
      <c r="B316" s="68"/>
      <c r="C316" s="68"/>
      <c r="D316" s="98"/>
      <c r="E316" s="98"/>
      <c r="F316" s="166"/>
      <c r="G316" s="167"/>
    </row>
    <row r="317" s="40" customFormat="1" ht="12" spans="1:7">
      <c r="A317" s="140"/>
      <c r="B317" s="68"/>
      <c r="C317" s="68"/>
      <c r="D317" s="98"/>
      <c r="E317" s="98"/>
      <c r="F317" s="166"/>
      <c r="G317" s="167"/>
    </row>
    <row r="318" s="40" customFormat="1" ht="12" spans="1:7">
      <c r="A318" s="140"/>
      <c r="B318" s="68"/>
      <c r="C318" s="68"/>
      <c r="D318" s="98"/>
      <c r="E318" s="98"/>
      <c r="F318" s="166"/>
      <c r="G318" s="167"/>
    </row>
    <row r="319" s="40" customFormat="1" ht="12" spans="1:7">
      <c r="A319" s="140"/>
      <c r="B319" s="68"/>
      <c r="C319" s="68"/>
      <c r="D319" s="98"/>
      <c r="E319" s="98"/>
      <c r="F319" s="166"/>
      <c r="G319" s="167"/>
    </row>
    <row r="320" s="40" customFormat="1" ht="12" spans="1:7">
      <c r="A320" s="140"/>
      <c r="B320" s="68"/>
      <c r="C320" s="68"/>
      <c r="D320" s="98"/>
      <c r="E320" s="98"/>
      <c r="F320" s="166"/>
      <c r="G320" s="167"/>
    </row>
    <row r="321" s="40" customFormat="1" ht="12" spans="1:7">
      <c r="A321" s="140"/>
      <c r="B321" s="68"/>
      <c r="C321" s="68"/>
      <c r="D321" s="98"/>
      <c r="E321" s="98"/>
      <c r="F321" s="166"/>
      <c r="G321" s="167"/>
    </row>
    <row r="322" s="40" customFormat="1" ht="12" spans="1:7">
      <c r="A322" s="140"/>
      <c r="B322" s="68"/>
      <c r="C322" s="68"/>
      <c r="D322" s="98"/>
      <c r="E322" s="98"/>
      <c r="F322" s="166"/>
      <c r="G322" s="167"/>
    </row>
    <row r="323" s="40" customFormat="1" ht="12" spans="1:7">
      <c r="A323" s="140"/>
      <c r="B323" s="68"/>
      <c r="C323" s="68"/>
      <c r="D323" s="98"/>
      <c r="E323" s="98"/>
      <c r="F323" s="166"/>
      <c r="G323" s="167"/>
    </row>
    <row r="324" s="40" customFormat="1" ht="12" spans="1:7">
      <c r="A324" s="140"/>
      <c r="B324" s="68"/>
      <c r="C324" s="68"/>
      <c r="D324" s="98"/>
      <c r="E324" s="98"/>
      <c r="F324" s="166"/>
      <c r="G324" s="167"/>
    </row>
    <row r="325" s="40" customFormat="1" ht="12" spans="1:7">
      <c r="A325" s="140"/>
      <c r="B325" s="68"/>
      <c r="C325" s="68"/>
      <c r="D325" s="98"/>
      <c r="E325" s="98"/>
      <c r="F325" s="166"/>
      <c r="G325" s="167"/>
    </row>
    <row r="326" s="40" customFormat="1" ht="12" spans="1:7">
      <c r="A326" s="140"/>
      <c r="B326" s="68"/>
      <c r="C326" s="68"/>
      <c r="D326" s="98"/>
      <c r="E326" s="98"/>
      <c r="F326" s="166"/>
      <c r="G326" s="167"/>
    </row>
    <row r="327" s="40" customFormat="1" ht="12" spans="1:7">
      <c r="A327" s="140"/>
      <c r="B327" s="68"/>
      <c r="C327" s="169"/>
      <c r="D327" s="170"/>
      <c r="E327" s="170"/>
      <c r="F327" s="166"/>
      <c r="G327" s="167"/>
    </row>
    <row r="328" s="39" customFormat="1" spans="1:7">
      <c r="A328" s="140"/>
      <c r="B328" s="141"/>
      <c r="C328" s="142"/>
      <c r="D328" s="143"/>
      <c r="E328" s="143"/>
      <c r="F328" s="144"/>
      <c r="G328" s="144"/>
    </row>
    <row r="329" s="39" customFormat="1" ht="12" spans="1:7">
      <c r="A329" s="140"/>
      <c r="B329" s="171"/>
      <c r="C329" s="172"/>
      <c r="D329" s="173"/>
      <c r="E329" s="170"/>
      <c r="F329" s="166"/>
      <c r="G329" s="167"/>
    </row>
    <row r="330" s="39" customFormat="1" spans="1:7">
      <c r="A330" s="140"/>
      <c r="B330" s="168"/>
      <c r="C330" s="169"/>
      <c r="D330" s="170"/>
      <c r="E330" s="170"/>
      <c r="F330" s="166"/>
      <c r="G330" s="167"/>
    </row>
    <row r="331" s="39" customFormat="1" spans="1:7">
      <c r="A331" s="140"/>
      <c r="B331" s="168"/>
      <c r="C331" s="146"/>
      <c r="D331" s="170"/>
      <c r="E331" s="170"/>
      <c r="F331" s="166"/>
      <c r="G331" s="167"/>
    </row>
    <row r="332" s="39" customFormat="1" spans="1:7">
      <c r="A332" s="140"/>
      <c r="B332" s="168"/>
      <c r="C332" s="169"/>
      <c r="D332" s="170"/>
      <c r="E332" s="170"/>
      <c r="F332" s="166"/>
      <c r="G332" s="167"/>
    </row>
    <row r="333" s="39" customFormat="1" spans="1:7">
      <c r="A333" s="140"/>
      <c r="B333" s="168"/>
      <c r="C333" s="169"/>
      <c r="D333" s="170"/>
      <c r="E333" s="170"/>
      <c r="F333" s="166"/>
      <c r="G333" s="167"/>
    </row>
    <row r="334" s="39" customFormat="1" spans="1:7">
      <c r="A334" s="140"/>
      <c r="B334" s="168"/>
      <c r="C334" s="169"/>
      <c r="D334" s="170"/>
      <c r="E334" s="170"/>
      <c r="F334" s="166"/>
      <c r="G334" s="167"/>
    </row>
    <row r="335" s="39" customFormat="1" spans="1:7">
      <c r="A335" s="140"/>
      <c r="B335" s="168"/>
      <c r="C335" s="169"/>
      <c r="D335" s="170"/>
      <c r="E335" s="170"/>
      <c r="F335" s="166"/>
      <c r="G335" s="167"/>
    </row>
    <row r="336" s="40" customFormat="1" ht="12" spans="1:7">
      <c r="A336" s="140"/>
      <c r="B336" s="168"/>
      <c r="C336" s="169"/>
      <c r="D336" s="170"/>
      <c r="E336" s="170"/>
      <c r="F336" s="166"/>
      <c r="G336" s="167"/>
    </row>
    <row r="337" s="40" customFormat="1" ht="12" spans="1:7">
      <c r="A337" s="140"/>
      <c r="B337" s="168"/>
      <c r="C337" s="169"/>
      <c r="D337" s="170"/>
      <c r="E337" s="170"/>
      <c r="F337" s="166"/>
      <c r="G337" s="167"/>
    </row>
    <row r="338" s="40" customFormat="1" ht="12" spans="1:7">
      <c r="A338" s="140"/>
      <c r="B338" s="141"/>
      <c r="C338" s="142"/>
      <c r="D338" s="143"/>
      <c r="E338" s="143"/>
      <c r="F338" s="144"/>
      <c r="G338" s="144"/>
    </row>
    <row r="339" s="40" customFormat="1" ht="12" spans="1:7">
      <c r="A339" s="140"/>
      <c r="B339" s="141"/>
      <c r="C339" s="142"/>
      <c r="D339" s="143"/>
      <c r="E339" s="143"/>
      <c r="F339" s="144"/>
      <c r="G339" s="144"/>
    </row>
    <row r="340" s="40" customFormat="1" ht="12" spans="1:7">
      <c r="A340" s="140"/>
      <c r="B340" s="141"/>
      <c r="C340" s="142"/>
      <c r="D340" s="143"/>
      <c r="E340" s="143"/>
      <c r="F340" s="144"/>
      <c r="G340" s="144"/>
    </row>
    <row r="341" s="40" customFormat="1" ht="12" spans="1:7">
      <c r="A341" s="150"/>
      <c r="B341" s="151"/>
      <c r="C341" s="152"/>
      <c r="D341" s="153"/>
      <c r="E341" s="153"/>
      <c r="F341" s="154"/>
      <c r="G341" s="154"/>
    </row>
    <row r="342" s="40" customFormat="1" ht="12" spans="1:7">
      <c r="A342" s="155"/>
      <c r="B342" s="156"/>
      <c r="C342" s="157"/>
      <c r="D342" s="158"/>
      <c r="E342" s="158"/>
      <c r="F342" s="159"/>
      <c r="G342" s="144"/>
    </row>
    <row r="343" s="40" customFormat="1" ht="12" spans="1:7">
      <c r="A343" s="103" t="s">
        <v>1487</v>
      </c>
      <c r="B343" s="160"/>
      <c r="C343" s="161"/>
      <c r="D343" s="162"/>
      <c r="E343" s="162"/>
      <c r="F343" s="159"/>
      <c r="G343" s="144"/>
    </row>
    <row r="344" s="39" customFormat="1" spans="1:7">
      <c r="A344" s="104"/>
      <c r="B344" s="105"/>
      <c r="C344" s="106"/>
      <c r="D344" s="107"/>
      <c r="E344" s="107"/>
      <c r="F344" s="109"/>
      <c r="G344" s="163"/>
    </row>
    <row r="345" s="39" customFormat="1" ht="12" spans="1:7">
      <c r="A345" s="174"/>
      <c r="B345" s="116"/>
      <c r="C345" s="117"/>
      <c r="D345" s="118"/>
      <c r="E345" s="118"/>
      <c r="F345" s="119"/>
      <c r="G345" s="119"/>
    </row>
    <row r="346" s="39" customFormat="1" ht="12" spans="1:7">
      <c r="A346" s="115"/>
      <c r="B346" s="116"/>
      <c r="C346" s="117"/>
      <c r="D346" s="118"/>
      <c r="E346" s="118"/>
      <c r="F346" s="119"/>
      <c r="G346" s="175" t="s">
        <v>1853</v>
      </c>
    </row>
    <row r="347" s="39" customFormat="1" ht="12" spans="1:7">
      <c r="A347" s="120"/>
      <c r="B347" s="121"/>
      <c r="C347" s="122"/>
      <c r="D347" s="123"/>
      <c r="E347" s="123"/>
      <c r="F347" s="124"/>
      <c r="G347" s="124"/>
    </row>
    <row r="348" s="39" customFormat="1" ht="12" spans="1:7">
      <c r="A348" s="125"/>
      <c r="B348" s="126"/>
      <c r="C348" s="127"/>
      <c r="D348" s="128"/>
      <c r="E348" s="128"/>
      <c r="F348" s="129"/>
      <c r="G348" s="129"/>
    </row>
    <row r="349" s="39" customFormat="1" ht="12" spans="1:7">
      <c r="A349" s="130" t="s">
        <v>1</v>
      </c>
      <c r="B349" s="131" t="s">
        <v>2</v>
      </c>
      <c r="C349" s="132" t="s">
        <v>3</v>
      </c>
      <c r="D349" s="133" t="s">
        <v>4</v>
      </c>
      <c r="E349" s="133" t="s">
        <v>1776</v>
      </c>
      <c r="F349" s="134" t="s">
        <v>1777</v>
      </c>
      <c r="G349" s="134" t="s">
        <v>7</v>
      </c>
    </row>
    <row r="350" s="39" customFormat="1" ht="12" spans="1:7">
      <c r="A350" s="130" t="s">
        <v>8</v>
      </c>
      <c r="B350" s="131" t="s">
        <v>9</v>
      </c>
      <c r="C350" s="132"/>
      <c r="D350" s="133"/>
      <c r="E350" s="133" t="s">
        <v>1778</v>
      </c>
      <c r="F350" s="134"/>
      <c r="G350" s="134"/>
    </row>
    <row r="351" s="39" customFormat="1" ht="12" spans="1:7">
      <c r="A351" s="135"/>
      <c r="B351" s="136"/>
      <c r="C351" s="137"/>
      <c r="D351" s="138"/>
      <c r="E351" s="138"/>
      <c r="F351" s="139"/>
      <c r="G351" s="139"/>
    </row>
    <row r="352" s="39" customFormat="1" spans="1:7">
      <c r="A352" s="140"/>
      <c r="B352" s="141"/>
      <c r="C352" s="142"/>
      <c r="D352" s="143"/>
      <c r="E352" s="143"/>
      <c r="F352" s="144"/>
      <c r="G352" s="144"/>
    </row>
    <row r="353" s="39" customFormat="1" ht="12" spans="1:7">
      <c r="A353" s="130" t="s">
        <v>1854</v>
      </c>
      <c r="B353" s="131"/>
      <c r="C353" s="132" t="s">
        <v>1853</v>
      </c>
      <c r="D353" s="133"/>
      <c r="E353" s="133"/>
      <c r="F353" s="134"/>
      <c r="G353" s="134"/>
    </row>
    <row r="354" s="39" customFormat="1" ht="12" spans="1:7">
      <c r="A354" s="130"/>
      <c r="B354" s="131"/>
      <c r="C354" s="132"/>
      <c r="D354" s="133"/>
      <c r="E354" s="133"/>
      <c r="F354" s="134"/>
      <c r="G354" s="134"/>
    </row>
    <row r="355" s="39" customFormat="1" spans="1:7">
      <c r="A355" s="140" t="s">
        <v>1779</v>
      </c>
      <c r="B355" s="141"/>
      <c r="C355" s="142" t="s">
        <v>1855</v>
      </c>
      <c r="D355" s="143"/>
      <c r="E355" s="143"/>
      <c r="F355" s="144"/>
      <c r="G355" s="176"/>
    </row>
    <row r="356" s="39" customFormat="1" spans="1:7">
      <c r="A356" s="140"/>
      <c r="B356" s="141"/>
      <c r="C356" s="142"/>
      <c r="D356" s="143"/>
      <c r="E356" s="143"/>
      <c r="F356" s="144"/>
      <c r="G356" s="176"/>
    </row>
    <row r="357" s="39" customFormat="1" spans="1:7">
      <c r="A357" s="140" t="s">
        <v>1783</v>
      </c>
      <c r="B357" s="141"/>
      <c r="C357" s="142" t="s">
        <v>1856</v>
      </c>
      <c r="D357" s="143"/>
      <c r="E357" s="143"/>
      <c r="F357" s="144"/>
      <c r="G357" s="176"/>
    </row>
    <row r="358" s="40" customFormat="1" ht="12" spans="1:7">
      <c r="A358" s="140"/>
      <c r="B358" s="141"/>
      <c r="C358" s="142"/>
      <c r="D358" s="143"/>
      <c r="E358" s="143"/>
      <c r="F358" s="144"/>
      <c r="G358" s="176"/>
    </row>
    <row r="359" s="40" customFormat="1" ht="12" spans="1:7">
      <c r="A359" s="140" t="s">
        <v>1792</v>
      </c>
      <c r="B359" s="141"/>
      <c r="C359" s="142" t="s">
        <v>1857</v>
      </c>
      <c r="D359" s="143"/>
      <c r="E359" s="143"/>
      <c r="F359" s="144"/>
      <c r="G359" s="176"/>
    </row>
    <row r="360" s="40" customFormat="1" ht="12" spans="1:7">
      <c r="A360" s="140"/>
      <c r="B360" s="141"/>
      <c r="C360" s="142"/>
      <c r="D360" s="143"/>
      <c r="E360" s="143"/>
      <c r="F360" s="144"/>
      <c r="G360" s="176"/>
    </row>
    <row r="361" s="39" customFormat="1" spans="1:7">
      <c r="A361" s="140" t="s">
        <v>1858</v>
      </c>
      <c r="B361" s="141"/>
      <c r="C361" s="169" t="s">
        <v>1859</v>
      </c>
      <c r="D361" s="143"/>
      <c r="E361" s="143"/>
      <c r="F361" s="144"/>
      <c r="G361" s="176"/>
    </row>
    <row r="362" spans="1:7">
      <c r="A362" s="177"/>
      <c r="B362" s="177"/>
      <c r="C362" s="178"/>
      <c r="D362" s="179"/>
      <c r="E362" s="179"/>
      <c r="F362" s="180"/>
      <c r="G362" s="180"/>
    </row>
    <row r="363" spans="1:7">
      <c r="A363" s="177"/>
      <c r="B363" s="177"/>
      <c r="C363" s="178"/>
      <c r="D363" s="179"/>
      <c r="E363" s="179"/>
      <c r="F363" s="180"/>
      <c r="G363" s="180"/>
    </row>
    <row r="364" spans="1:7">
      <c r="A364" s="177"/>
      <c r="B364" s="177"/>
      <c r="C364" s="178"/>
      <c r="D364" s="179"/>
      <c r="E364" s="179"/>
      <c r="F364" s="180"/>
      <c r="G364" s="180"/>
    </row>
    <row r="365" spans="1:7">
      <c r="A365" s="177"/>
      <c r="B365" s="177"/>
      <c r="C365" s="178"/>
      <c r="D365" s="179"/>
      <c r="E365" s="179"/>
      <c r="F365" s="180"/>
      <c r="G365" s="180"/>
    </row>
    <row r="366" spans="1:7">
      <c r="A366" s="177"/>
      <c r="B366" s="177"/>
      <c r="C366" s="178"/>
      <c r="D366" s="179"/>
      <c r="E366" s="179"/>
      <c r="F366" s="180"/>
      <c r="G366" s="180"/>
    </row>
    <row r="367" spans="1:7">
      <c r="A367" s="177"/>
      <c r="B367" s="177"/>
      <c r="C367" s="178"/>
      <c r="D367" s="179"/>
      <c r="E367" s="179"/>
      <c r="F367" s="180"/>
      <c r="G367" s="180"/>
    </row>
    <row r="368" spans="1:7">
      <c r="A368" s="177"/>
      <c r="B368" s="177"/>
      <c r="C368" s="178"/>
      <c r="D368" s="179"/>
      <c r="E368" s="179"/>
      <c r="F368" s="180"/>
      <c r="G368" s="180"/>
    </row>
    <row r="369" spans="1:7">
      <c r="A369" s="177"/>
      <c r="B369" s="177"/>
      <c r="C369" s="178"/>
      <c r="D369" s="179"/>
      <c r="E369" s="179"/>
      <c r="F369" s="180"/>
      <c r="G369" s="180"/>
    </row>
    <row r="370" spans="1:7">
      <c r="A370" s="177"/>
      <c r="B370" s="177"/>
      <c r="C370" s="178"/>
      <c r="D370" s="179"/>
      <c r="E370" s="179"/>
      <c r="F370" s="180"/>
      <c r="G370" s="180"/>
    </row>
    <row r="371" spans="1:7">
      <c r="A371" s="177"/>
      <c r="B371" s="177"/>
      <c r="C371" s="178"/>
      <c r="D371" s="179"/>
      <c r="E371" s="179"/>
      <c r="F371" s="180"/>
      <c r="G371" s="180"/>
    </row>
    <row r="372" spans="1:7">
      <c r="A372" s="177"/>
      <c r="B372" s="177"/>
      <c r="C372" s="178"/>
      <c r="D372" s="179"/>
      <c r="E372" s="179"/>
      <c r="F372" s="180"/>
      <c r="G372" s="180"/>
    </row>
    <row r="373" spans="1:7">
      <c r="A373" s="177"/>
      <c r="B373" s="177"/>
      <c r="C373" s="178"/>
      <c r="D373" s="179"/>
      <c r="E373" s="179"/>
      <c r="F373" s="180"/>
      <c r="G373" s="180"/>
    </row>
    <row r="374" spans="1:7">
      <c r="A374" s="177"/>
      <c r="B374" s="177"/>
      <c r="C374" s="178"/>
      <c r="D374" s="179"/>
      <c r="E374" s="179"/>
      <c r="F374" s="180"/>
      <c r="G374" s="180"/>
    </row>
    <row r="375" spans="1:7">
      <c r="A375" s="177"/>
      <c r="B375" s="177"/>
      <c r="C375" s="178"/>
      <c r="D375" s="179"/>
      <c r="E375" s="179"/>
      <c r="F375" s="180"/>
      <c r="G375" s="180"/>
    </row>
    <row r="376" spans="1:7">
      <c r="A376" s="177"/>
      <c r="B376" s="177"/>
      <c r="C376" s="178"/>
      <c r="D376" s="179"/>
      <c r="E376" s="179"/>
      <c r="F376" s="180"/>
      <c r="G376" s="180"/>
    </row>
    <row r="377" spans="1:7">
      <c r="A377" s="177"/>
      <c r="B377" s="177"/>
      <c r="C377" s="178"/>
      <c r="D377" s="179"/>
      <c r="E377" s="179"/>
      <c r="F377" s="180"/>
      <c r="G377" s="180"/>
    </row>
    <row r="378" spans="1:7">
      <c r="A378" s="177"/>
      <c r="B378" s="177"/>
      <c r="C378" s="178"/>
      <c r="D378" s="179"/>
      <c r="E378" s="179"/>
      <c r="F378" s="180"/>
      <c r="G378" s="180"/>
    </row>
    <row r="379" spans="1:7">
      <c r="A379" s="177"/>
      <c r="B379" s="177"/>
      <c r="C379" s="178"/>
      <c r="D379" s="179"/>
      <c r="E379" s="179"/>
      <c r="F379" s="180"/>
      <c r="G379" s="180"/>
    </row>
    <row r="380" spans="1:7">
      <c r="A380" s="177"/>
      <c r="B380" s="177"/>
      <c r="C380" s="178"/>
      <c r="D380" s="179"/>
      <c r="E380" s="179"/>
      <c r="F380" s="180"/>
      <c r="G380" s="180"/>
    </row>
    <row r="381" spans="1:7">
      <c r="A381" s="177"/>
      <c r="B381" s="177"/>
      <c r="C381" s="178"/>
      <c r="D381" s="179"/>
      <c r="E381" s="179"/>
      <c r="F381" s="180"/>
      <c r="G381" s="180"/>
    </row>
    <row r="382" spans="1:7">
      <c r="A382" s="177"/>
      <c r="B382" s="177"/>
      <c r="C382" s="178"/>
      <c r="D382" s="179"/>
      <c r="E382" s="179"/>
      <c r="F382" s="180"/>
      <c r="G382" s="180"/>
    </row>
    <row r="383" spans="1:7">
      <c r="A383" s="177"/>
      <c r="B383" s="177"/>
      <c r="C383" s="178"/>
      <c r="D383" s="179"/>
      <c r="E383" s="179"/>
      <c r="F383" s="180"/>
      <c r="G383" s="180"/>
    </row>
    <row r="384" spans="1:7">
      <c r="A384" s="177"/>
      <c r="B384" s="177"/>
      <c r="C384" s="178"/>
      <c r="D384" s="179"/>
      <c r="E384" s="179"/>
      <c r="F384" s="180"/>
      <c r="G384" s="180"/>
    </row>
    <row r="385" spans="1:7">
      <c r="A385" s="177"/>
      <c r="B385" s="177"/>
      <c r="C385" s="178"/>
      <c r="D385" s="179"/>
      <c r="E385" s="179"/>
      <c r="F385" s="180"/>
      <c r="G385" s="180"/>
    </row>
    <row r="386" spans="1:7">
      <c r="A386" s="177"/>
      <c r="B386" s="177"/>
      <c r="C386" s="178"/>
      <c r="D386" s="179"/>
      <c r="E386" s="179"/>
      <c r="F386" s="180"/>
      <c r="G386" s="180"/>
    </row>
    <row r="387" spans="1:7">
      <c r="A387" s="177"/>
      <c r="B387" s="177"/>
      <c r="C387" s="178"/>
      <c r="D387" s="179"/>
      <c r="E387" s="179"/>
      <c r="F387" s="180"/>
      <c r="G387" s="180"/>
    </row>
    <row r="388" spans="1:7">
      <c r="A388" s="177"/>
      <c r="B388" s="177"/>
      <c r="C388" s="178"/>
      <c r="D388" s="179"/>
      <c r="E388" s="179"/>
      <c r="F388" s="180"/>
      <c r="G388" s="180"/>
    </row>
    <row r="389" spans="1:7">
      <c r="A389" s="177"/>
      <c r="B389" s="177"/>
      <c r="C389" s="178"/>
      <c r="D389" s="179"/>
      <c r="E389" s="179"/>
      <c r="F389" s="180"/>
      <c r="G389" s="180"/>
    </row>
    <row r="390" spans="1:7">
      <c r="A390" s="177"/>
      <c r="B390" s="177"/>
      <c r="C390" s="178"/>
      <c r="D390" s="179"/>
      <c r="E390" s="179"/>
      <c r="F390" s="180"/>
      <c r="G390" s="180"/>
    </row>
    <row r="391" spans="1:7">
      <c r="A391" s="177"/>
      <c r="B391" s="177"/>
      <c r="C391" s="178"/>
      <c r="D391" s="179"/>
      <c r="E391" s="179"/>
      <c r="F391" s="180"/>
      <c r="G391" s="180"/>
    </row>
    <row r="392" spans="1:7">
      <c r="A392" s="177"/>
      <c r="B392" s="177"/>
      <c r="C392" s="178"/>
      <c r="D392" s="179"/>
      <c r="E392" s="179"/>
      <c r="F392" s="180"/>
      <c r="G392" s="180"/>
    </row>
    <row r="393" spans="1:7">
      <c r="A393" s="177"/>
      <c r="B393" s="177"/>
      <c r="C393" s="178"/>
      <c r="D393" s="179"/>
      <c r="E393" s="179"/>
      <c r="F393" s="180"/>
      <c r="G393" s="180"/>
    </row>
    <row r="394" spans="1:7">
      <c r="A394" s="177"/>
      <c r="B394" s="177"/>
      <c r="C394" s="178"/>
      <c r="D394" s="179"/>
      <c r="E394" s="179"/>
      <c r="F394" s="180"/>
      <c r="G394" s="180"/>
    </row>
    <row r="395" spans="1:7">
      <c r="A395" s="177"/>
      <c r="B395" s="177"/>
      <c r="C395" s="178"/>
      <c r="D395" s="179"/>
      <c r="E395" s="179"/>
      <c r="F395" s="180"/>
      <c r="G395" s="180"/>
    </row>
    <row r="396" spans="1:7">
      <c r="A396" s="177"/>
      <c r="B396" s="177"/>
      <c r="C396" s="178"/>
      <c r="D396" s="179"/>
      <c r="E396" s="179"/>
      <c r="F396" s="180"/>
      <c r="G396" s="180"/>
    </row>
    <row r="397" spans="1:7">
      <c r="A397" s="177"/>
      <c r="B397" s="177"/>
      <c r="C397" s="178"/>
      <c r="D397" s="179"/>
      <c r="E397" s="179"/>
      <c r="F397" s="180"/>
      <c r="G397" s="180"/>
    </row>
    <row r="398" spans="1:7">
      <c r="A398" s="177"/>
      <c r="B398" s="177"/>
      <c r="C398" s="178"/>
      <c r="D398" s="179"/>
      <c r="E398" s="179"/>
      <c r="F398" s="180"/>
      <c r="G398" s="180"/>
    </row>
    <row r="399" spans="1:7">
      <c r="A399" s="177"/>
      <c r="B399" s="177"/>
      <c r="C399" s="178"/>
      <c r="D399" s="179"/>
      <c r="E399" s="179"/>
      <c r="F399" s="180"/>
      <c r="G399" s="180"/>
    </row>
    <row r="400" spans="1:7">
      <c r="A400" s="177"/>
      <c r="B400" s="177"/>
      <c r="C400" s="178"/>
      <c r="D400" s="179"/>
      <c r="E400" s="179"/>
      <c r="F400" s="180"/>
      <c r="G400" s="180"/>
    </row>
    <row r="401" spans="1:7">
      <c r="A401" s="177"/>
      <c r="B401" s="177"/>
      <c r="C401" s="178"/>
      <c r="D401" s="179"/>
      <c r="E401" s="179"/>
      <c r="F401" s="180"/>
      <c r="G401" s="180"/>
    </row>
    <row r="402" spans="1:7">
      <c r="A402" s="177"/>
      <c r="B402" s="177"/>
      <c r="C402" s="178"/>
      <c r="D402" s="179"/>
      <c r="E402" s="179"/>
      <c r="F402" s="180"/>
      <c r="G402" s="180"/>
    </row>
    <row r="403" spans="1:7">
      <c r="A403" s="177"/>
      <c r="B403" s="177"/>
      <c r="C403" s="178"/>
      <c r="D403" s="179"/>
      <c r="E403" s="179"/>
      <c r="F403" s="180"/>
      <c r="G403" s="180"/>
    </row>
    <row r="404" spans="1:7">
      <c r="A404" s="177"/>
      <c r="B404" s="177"/>
      <c r="C404" s="178"/>
      <c r="D404" s="179"/>
      <c r="E404" s="179"/>
      <c r="F404" s="180"/>
      <c r="G404" s="180"/>
    </row>
    <row r="405" spans="1:7">
      <c r="A405" s="177"/>
      <c r="B405" s="177"/>
      <c r="C405" s="178"/>
      <c r="D405" s="179"/>
      <c r="E405" s="179"/>
      <c r="F405" s="180"/>
      <c r="G405" s="180"/>
    </row>
    <row r="406" spans="1:7">
      <c r="A406" s="177"/>
      <c r="B406" s="177"/>
      <c r="C406" s="178"/>
      <c r="D406" s="179"/>
      <c r="E406" s="179"/>
      <c r="F406" s="180"/>
      <c r="G406" s="180"/>
    </row>
    <row r="407" spans="1:7">
      <c r="A407" s="177"/>
      <c r="B407" s="177"/>
      <c r="C407" s="178"/>
      <c r="D407" s="179"/>
      <c r="E407" s="179"/>
      <c r="F407" s="180"/>
      <c r="G407" s="180"/>
    </row>
    <row r="408" spans="1:7">
      <c r="A408" s="177"/>
      <c r="B408" s="177"/>
      <c r="C408" s="178"/>
      <c r="D408" s="179"/>
      <c r="E408" s="179"/>
      <c r="F408" s="180"/>
      <c r="G408" s="180"/>
    </row>
    <row r="409" spans="1:7">
      <c r="A409" s="181"/>
      <c r="B409" s="181"/>
      <c r="C409" s="182"/>
      <c r="D409" s="183"/>
      <c r="E409" s="183"/>
      <c r="F409" s="184"/>
      <c r="G409" s="184"/>
    </row>
    <row r="410" spans="1:7">
      <c r="A410" s="185"/>
      <c r="B410" s="186"/>
      <c r="C410" s="187"/>
      <c r="D410" s="188"/>
      <c r="E410" s="188"/>
      <c r="F410" s="189"/>
      <c r="G410" s="180"/>
    </row>
    <row r="411" ht="12" spans="1:7">
      <c r="A411" s="190" t="s">
        <v>1860</v>
      </c>
      <c r="B411" s="177"/>
      <c r="C411" s="191"/>
      <c r="D411" s="192"/>
      <c r="E411" s="192"/>
      <c r="F411" s="189"/>
      <c r="G411" s="180"/>
    </row>
    <row r="412" ht="12" spans="1:7">
      <c r="A412" s="193"/>
      <c r="B412" s="194"/>
      <c r="C412" s="195"/>
      <c r="D412" s="196"/>
      <c r="E412" s="196"/>
      <c r="F412" s="197"/>
      <c r="G412" s="198"/>
    </row>
    <row r="414" spans="6:6">
      <c r="F414" s="199"/>
    </row>
    <row r="415" spans="6:6">
      <c r="F415" s="199"/>
    </row>
    <row r="416" ht="12" spans="6:7">
      <c r="F416" s="200"/>
      <c r="G416" s="49"/>
    </row>
    <row r="470" spans="8:9">
      <c r="H470" s="201"/>
      <c r="I470" s="201"/>
    </row>
    <row r="471" spans="8:9">
      <c r="H471" s="201"/>
      <c r="I471" s="201"/>
    </row>
    <row r="472" spans="8:9">
      <c r="H472" s="201"/>
      <c r="I472" s="201"/>
    </row>
    <row r="473" spans="8:9">
      <c r="H473" s="201"/>
      <c r="I473" s="201"/>
    </row>
    <row r="474" spans="8:9">
      <c r="H474" s="201"/>
      <c r="I474" s="201"/>
    </row>
    <row r="475" spans="8:9">
      <c r="H475" s="201"/>
      <c r="I475" s="201"/>
    </row>
    <row r="476" spans="8:9">
      <c r="H476" s="201"/>
      <c r="I476" s="201"/>
    </row>
    <row r="477" spans="8:9">
      <c r="H477" s="201"/>
      <c r="I477" s="201"/>
    </row>
    <row r="478" spans="8:9">
      <c r="H478" s="201"/>
      <c r="I478" s="201"/>
    </row>
    <row r="479" spans="8:9">
      <c r="H479" s="201"/>
      <c r="I479" s="201"/>
    </row>
    <row r="480" spans="8:9">
      <c r="H480" s="201"/>
      <c r="I480" s="201"/>
    </row>
    <row r="481" spans="8:9">
      <c r="H481" s="201"/>
      <c r="I481" s="201"/>
    </row>
    <row r="482" spans="8:13">
      <c r="H482" s="201"/>
      <c r="I482" s="201"/>
      <c r="M482" s="201"/>
    </row>
    <row r="483" spans="8:13">
      <c r="H483" s="201"/>
      <c r="I483" s="201"/>
      <c r="M483" s="201"/>
    </row>
    <row r="484" spans="8:9">
      <c r="H484" s="201"/>
      <c r="I484" s="201"/>
    </row>
  </sheetData>
  <pageMargins left="0.708661417322835" right="0.708661417322835" top="0.748031496062992" bottom="0.748031496062992" header="0.31496062992126" footer="0.31496062992126"/>
  <pageSetup paperSize="9" scale="76" fitToHeight="0" orientation="portrait"/>
  <headerFooter>
    <oddHeader>&amp;L&amp;9&amp;P/&amp;N&amp;R&amp;9JW14463
HALFWAY HOUSE WATER UPGRADE&amp;"+,Regular" </oddHeader>
  </headerFooter>
  <rowBreaks count="6" manualBreakCount="6">
    <brk id="64" max="6" man="1"/>
    <brk id="122" max="6" man="1"/>
    <brk id="158" max="6" man="1"/>
    <brk id="220" max="6" man="1"/>
    <brk id="275" max="6" man="1"/>
    <brk id="345" max="6" man="1"/>
  </rowBreaks>
  <legacyDrawingHF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"/>
  <sheetViews>
    <sheetView view="pageBreakPreview" zoomScale="120" zoomScaleNormal="85" topLeftCell="A57" workbookViewId="0">
      <selection activeCell="K65" sqref="K65"/>
    </sheetView>
  </sheetViews>
  <sheetFormatPr defaultColWidth="9" defaultRowHeight="13.2"/>
  <cols>
    <col min="1" max="1" width="16" customWidth="1"/>
    <col min="2" max="2" width="2.88888888888889" customWidth="1"/>
    <col min="3" max="3" width="55.6666666666667" customWidth="1"/>
    <col min="4" max="4" width="6.88888888888889" customWidth="1"/>
    <col min="5" max="5" width="2.66666666666667" customWidth="1"/>
    <col min="6" max="6" width="14.5555555555556" customWidth="1"/>
    <col min="7" max="7" width="13.6666666666667" hidden="1" customWidth="1"/>
    <col min="8" max="8" width="14.1111111111111" hidden="1" customWidth="1"/>
    <col min="9" max="9" width="14.3333333333333" customWidth="1"/>
    <col min="11" max="11" width="16.6666666666667" customWidth="1"/>
  </cols>
  <sheetData>
    <row r="1" spans="1:6">
      <c r="A1" s="1" t="s">
        <v>1861</v>
      </c>
      <c r="B1" s="2"/>
      <c r="C1" s="2"/>
      <c r="D1" s="2"/>
      <c r="E1" s="2"/>
      <c r="F1" s="3"/>
    </row>
    <row r="2" spans="1:6">
      <c r="A2" s="4"/>
      <c r="F2" s="5"/>
    </row>
    <row r="3" spans="1:6">
      <c r="A3" s="4" t="s">
        <v>1862</v>
      </c>
      <c r="C3" s="6" t="s">
        <v>1863</v>
      </c>
      <c r="D3" s="6"/>
      <c r="E3" s="6"/>
      <c r="F3" s="5"/>
    </row>
    <row r="4" spans="1:6">
      <c r="A4" s="4"/>
      <c r="F4" s="5"/>
    </row>
    <row r="5" spans="1:6">
      <c r="A5" s="7" t="s">
        <v>1864</v>
      </c>
      <c r="C5" s="8" t="s">
        <v>1865</v>
      </c>
      <c r="F5" s="5"/>
    </row>
    <row r="6" spans="1:6">
      <c r="A6" s="4"/>
      <c r="C6" s="8"/>
      <c r="F6" s="5"/>
    </row>
    <row r="7" ht="15.6" spans="1:9">
      <c r="A7" s="9" t="s">
        <v>1866</v>
      </c>
      <c r="B7" s="10"/>
      <c r="C7" s="11"/>
      <c r="D7" s="11"/>
      <c r="E7" s="11"/>
      <c r="F7" s="12"/>
      <c r="G7" s="13"/>
      <c r="I7" s="11"/>
    </row>
    <row r="8" spans="1:6">
      <c r="A8" s="7"/>
      <c r="B8" s="11"/>
      <c r="C8" s="11"/>
      <c r="D8" s="11"/>
      <c r="E8" s="11"/>
      <c r="F8" s="12"/>
    </row>
    <row r="9" spans="1:11">
      <c r="A9" s="14" t="s">
        <v>10</v>
      </c>
      <c r="B9" s="11" t="s">
        <v>1867</v>
      </c>
      <c r="C9" s="15" t="s">
        <v>1868</v>
      </c>
      <c r="D9" s="11"/>
      <c r="E9" s="15" t="s">
        <v>1869</v>
      </c>
      <c r="F9" s="16"/>
      <c r="G9" s="17">
        <v>566652.45</v>
      </c>
      <c r="H9" s="17">
        <f>F9+G9</f>
        <v>566652.45</v>
      </c>
      <c r="I9" s="17"/>
      <c r="K9" s="17"/>
    </row>
    <row r="10" spans="1:11">
      <c r="A10" s="14"/>
      <c r="B10" s="11"/>
      <c r="C10" s="15"/>
      <c r="D10" s="11"/>
      <c r="E10" s="15"/>
      <c r="F10" s="12"/>
      <c r="K10" s="17"/>
    </row>
    <row r="11" spans="1:11">
      <c r="A11" s="14" t="s">
        <v>1870</v>
      </c>
      <c r="B11" s="11" t="s">
        <v>1867</v>
      </c>
      <c r="C11" s="15" t="s">
        <v>1871</v>
      </c>
      <c r="D11" s="11"/>
      <c r="E11" s="15" t="s">
        <v>1869</v>
      </c>
      <c r="F11" s="16"/>
      <c r="K11" s="17"/>
    </row>
    <row r="12" spans="1:11">
      <c r="A12" s="14"/>
      <c r="B12" s="11"/>
      <c r="C12" s="15"/>
      <c r="D12" s="11"/>
      <c r="E12" s="15"/>
      <c r="F12" s="12"/>
      <c r="K12" s="17"/>
    </row>
    <row r="13" spans="1:11">
      <c r="A13" s="14" t="s">
        <v>1872</v>
      </c>
      <c r="B13" s="11" t="s">
        <v>1867</v>
      </c>
      <c r="C13" s="11" t="s">
        <v>1873</v>
      </c>
      <c r="D13" s="11"/>
      <c r="E13" s="11" t="s">
        <v>1869</v>
      </c>
      <c r="F13" s="16"/>
      <c r="G13" s="17">
        <v>3593438</v>
      </c>
      <c r="H13" s="17">
        <f>F13+G13</f>
        <v>3593438</v>
      </c>
      <c r="I13" s="17"/>
      <c r="K13" s="17"/>
    </row>
    <row r="14" spans="1:11">
      <c r="A14" s="14"/>
      <c r="B14" s="11"/>
      <c r="C14" s="11"/>
      <c r="D14" s="11"/>
      <c r="E14" s="11"/>
      <c r="F14" s="12"/>
      <c r="K14" s="17"/>
    </row>
    <row r="15" spans="1:11">
      <c r="A15" s="14" t="s">
        <v>1874</v>
      </c>
      <c r="B15" s="11" t="s">
        <v>1867</v>
      </c>
      <c r="C15" s="11" t="s">
        <v>1875</v>
      </c>
      <c r="D15" s="11"/>
      <c r="E15" s="11" t="s">
        <v>1869</v>
      </c>
      <c r="F15" s="16"/>
      <c r="G15" s="17">
        <v>59400</v>
      </c>
      <c r="H15" s="17">
        <f>F15+G15</f>
        <v>59400</v>
      </c>
      <c r="I15" s="17"/>
      <c r="K15" s="17"/>
    </row>
    <row r="16" spans="1:11">
      <c r="A16" s="14"/>
      <c r="B16" s="11"/>
      <c r="C16" s="11"/>
      <c r="D16" s="11"/>
      <c r="E16" s="11"/>
      <c r="F16" s="12"/>
      <c r="K16" s="17"/>
    </row>
    <row r="17" spans="1:11">
      <c r="A17" s="14" t="s">
        <v>1876</v>
      </c>
      <c r="B17" s="11" t="s">
        <v>1867</v>
      </c>
      <c r="C17" s="11" t="s">
        <v>1877</v>
      </c>
      <c r="D17" s="11"/>
      <c r="E17" s="11" t="s">
        <v>1869</v>
      </c>
      <c r="F17" s="16"/>
      <c r="H17" s="17">
        <f>F17+G17</f>
        <v>0</v>
      </c>
      <c r="I17" s="17"/>
      <c r="K17" s="17"/>
    </row>
    <row r="18" spans="1:11">
      <c r="A18" s="14"/>
      <c r="B18" s="11"/>
      <c r="C18" s="11"/>
      <c r="D18" s="11"/>
      <c r="E18" s="11"/>
      <c r="F18" s="12"/>
      <c r="K18" s="17"/>
    </row>
    <row r="19" spans="1:11">
      <c r="A19" s="14" t="s">
        <v>1878</v>
      </c>
      <c r="B19" s="11" t="s">
        <v>1867</v>
      </c>
      <c r="C19" s="11" t="s">
        <v>1879</v>
      </c>
      <c r="D19" s="11"/>
      <c r="E19" s="11" t="s">
        <v>1869</v>
      </c>
      <c r="F19" s="16"/>
      <c r="G19" s="17">
        <v>124845</v>
      </c>
      <c r="H19" s="17">
        <f>F19+G19</f>
        <v>124845</v>
      </c>
      <c r="I19" s="17"/>
      <c r="K19" s="17"/>
    </row>
    <row r="20" spans="1:11">
      <c r="A20" s="14"/>
      <c r="B20" s="11"/>
      <c r="C20" s="11"/>
      <c r="D20" s="11"/>
      <c r="E20" s="11"/>
      <c r="F20" s="16"/>
      <c r="G20" s="17"/>
      <c r="H20" s="17"/>
      <c r="K20" s="17"/>
    </row>
    <row r="21" spans="1:11">
      <c r="A21" s="14" t="s">
        <v>1880</v>
      </c>
      <c r="B21" s="11" t="s">
        <v>1867</v>
      </c>
      <c r="C21" s="11" t="s">
        <v>1881</v>
      </c>
      <c r="D21" s="11"/>
      <c r="E21" s="11" t="s">
        <v>1869</v>
      </c>
      <c r="F21" s="16"/>
      <c r="H21" s="17">
        <f>F21+G21</f>
        <v>0</v>
      </c>
      <c r="I21" s="17"/>
      <c r="K21" s="17"/>
    </row>
    <row r="22" spans="1:11">
      <c r="A22" s="14"/>
      <c r="B22" s="11"/>
      <c r="C22" s="11"/>
      <c r="D22" s="11"/>
      <c r="E22" s="11"/>
      <c r="F22" s="12"/>
      <c r="K22" s="17"/>
    </row>
    <row r="23" spans="1:11">
      <c r="A23" s="14" t="s">
        <v>1882</v>
      </c>
      <c r="B23" s="11" t="s">
        <v>1867</v>
      </c>
      <c r="C23" s="11" t="s">
        <v>1883</v>
      </c>
      <c r="D23" s="11"/>
      <c r="E23" s="11" t="s">
        <v>1869</v>
      </c>
      <c r="F23" s="16"/>
      <c r="H23" s="17">
        <f>F23+G23</f>
        <v>0</v>
      </c>
      <c r="I23" s="17"/>
      <c r="K23" s="17"/>
    </row>
    <row r="24" spans="1:11">
      <c r="A24" s="14"/>
      <c r="B24" s="11"/>
      <c r="C24" s="11"/>
      <c r="D24" s="11"/>
      <c r="E24" s="11"/>
      <c r="F24" s="12"/>
      <c r="K24" s="17"/>
    </row>
    <row r="25" spans="1:11">
      <c r="A25" s="14" t="s">
        <v>1884</v>
      </c>
      <c r="B25" s="11" t="s">
        <v>1867</v>
      </c>
      <c r="C25" s="11" t="s">
        <v>1885</v>
      </c>
      <c r="D25" s="11"/>
      <c r="E25" s="11" t="s">
        <v>1869</v>
      </c>
      <c r="F25" s="16"/>
      <c r="G25" s="17"/>
      <c r="H25" s="17">
        <f>F25+G25</f>
        <v>0</v>
      </c>
      <c r="I25" s="17"/>
      <c r="K25" s="17"/>
    </row>
    <row r="26" spans="1:11">
      <c r="A26" s="14"/>
      <c r="B26" s="11"/>
      <c r="C26" s="11"/>
      <c r="D26" s="11"/>
      <c r="E26" s="11"/>
      <c r="F26" s="12"/>
      <c r="K26" s="17"/>
    </row>
    <row r="27" spans="1:11">
      <c r="A27" s="14" t="s">
        <v>1886</v>
      </c>
      <c r="B27" s="11" t="s">
        <v>1867</v>
      </c>
      <c r="C27" s="11" t="s">
        <v>1887</v>
      </c>
      <c r="D27" s="11"/>
      <c r="E27" s="11" t="s">
        <v>1869</v>
      </c>
      <c r="F27" s="16"/>
      <c r="H27" s="17">
        <f>F27+G27</f>
        <v>0</v>
      </c>
      <c r="I27" s="17"/>
      <c r="K27" s="17"/>
    </row>
    <row r="28" spans="1:11">
      <c r="A28" s="14"/>
      <c r="B28" s="11"/>
      <c r="C28" s="11"/>
      <c r="D28" s="11"/>
      <c r="E28" s="11"/>
      <c r="F28" s="12"/>
      <c r="K28" s="17"/>
    </row>
    <row r="29" spans="1:11">
      <c r="A29" s="14" t="s">
        <v>1888</v>
      </c>
      <c r="B29" s="11" t="s">
        <v>1867</v>
      </c>
      <c r="C29" s="11" t="s">
        <v>1889</v>
      </c>
      <c r="D29" s="11"/>
      <c r="E29" s="11" t="s">
        <v>1869</v>
      </c>
      <c r="F29" s="16"/>
      <c r="H29" s="17">
        <f>F29+G29</f>
        <v>0</v>
      </c>
      <c r="I29" s="17"/>
      <c r="K29" s="17"/>
    </row>
    <row r="30" spans="1:11">
      <c r="A30" s="14"/>
      <c r="B30" s="11"/>
      <c r="C30" s="11"/>
      <c r="D30" s="11"/>
      <c r="E30" s="11"/>
      <c r="F30" s="12"/>
      <c r="K30" s="17"/>
    </row>
    <row r="31" spans="1:11">
      <c r="A31" s="14" t="s">
        <v>1890</v>
      </c>
      <c r="B31" s="11" t="s">
        <v>1867</v>
      </c>
      <c r="C31" s="11" t="s">
        <v>1891</v>
      </c>
      <c r="D31" s="11"/>
      <c r="E31" s="11" t="s">
        <v>1869</v>
      </c>
      <c r="F31" s="16"/>
      <c r="H31" s="17">
        <f>F31+G31</f>
        <v>0</v>
      </c>
      <c r="K31" s="17"/>
    </row>
    <row r="32" spans="1:11">
      <c r="A32" s="14"/>
      <c r="B32" s="11"/>
      <c r="C32" s="11"/>
      <c r="D32" s="11"/>
      <c r="E32" s="11"/>
      <c r="F32" s="16"/>
      <c r="H32" s="17"/>
      <c r="K32" s="17"/>
    </row>
    <row r="33" spans="1:11">
      <c r="A33" s="14" t="s">
        <v>1892</v>
      </c>
      <c r="B33" s="11" t="s">
        <v>1867</v>
      </c>
      <c r="C33" s="11" t="s">
        <v>1893</v>
      </c>
      <c r="D33" s="11"/>
      <c r="E33" s="11" t="s">
        <v>1869</v>
      </c>
      <c r="F33" s="16"/>
      <c r="H33" s="17"/>
      <c r="K33" s="17"/>
    </row>
    <row r="34" spans="1:11">
      <c r="A34" s="14"/>
      <c r="B34" s="11"/>
      <c r="C34" s="11"/>
      <c r="D34" s="11"/>
      <c r="E34" s="11"/>
      <c r="F34" s="16"/>
      <c r="H34" s="17"/>
      <c r="K34" s="17"/>
    </row>
    <row r="35" spans="1:11">
      <c r="A35" s="14" t="s">
        <v>1894</v>
      </c>
      <c r="B35" s="11" t="s">
        <v>1867</v>
      </c>
      <c r="C35" s="11" t="s">
        <v>1895</v>
      </c>
      <c r="D35" s="11"/>
      <c r="E35" s="11" t="s">
        <v>1869</v>
      </c>
      <c r="F35" s="16"/>
      <c r="H35" s="17">
        <f>F35+G35</f>
        <v>0</v>
      </c>
      <c r="K35" s="17"/>
    </row>
    <row r="36" spans="1:11">
      <c r="A36" s="14"/>
      <c r="B36" s="11"/>
      <c r="C36" s="11"/>
      <c r="D36" s="11"/>
      <c r="E36" s="11"/>
      <c r="F36" s="12"/>
      <c r="K36" s="17"/>
    </row>
    <row r="37" spans="1:11">
      <c r="A37" s="14" t="s">
        <v>1896</v>
      </c>
      <c r="B37" s="11"/>
      <c r="C37" s="11"/>
      <c r="D37" s="11"/>
      <c r="E37" s="11" t="s">
        <v>1869</v>
      </c>
      <c r="F37" s="16"/>
      <c r="H37" s="17">
        <f>F37+G37</f>
        <v>0</v>
      </c>
      <c r="K37" s="17"/>
    </row>
    <row r="38" spans="1:11">
      <c r="A38" s="14"/>
      <c r="B38" s="11"/>
      <c r="C38" s="11"/>
      <c r="D38" s="11"/>
      <c r="E38" s="11"/>
      <c r="F38" s="16"/>
      <c r="H38" s="17"/>
      <c r="K38" s="17"/>
    </row>
    <row r="39" spans="1:11">
      <c r="A39" s="14" t="s">
        <v>1897</v>
      </c>
      <c r="B39" s="11"/>
      <c r="C39" s="11"/>
      <c r="D39" s="11"/>
      <c r="E39" s="11" t="s">
        <v>1869</v>
      </c>
      <c r="F39" s="16"/>
      <c r="H39" s="17">
        <f>F39+G39</f>
        <v>0</v>
      </c>
      <c r="I39" s="17"/>
      <c r="K39" s="17"/>
    </row>
    <row r="40" spans="1:11">
      <c r="A40" s="14"/>
      <c r="B40" s="11"/>
      <c r="C40" s="11"/>
      <c r="D40" s="11"/>
      <c r="E40" s="11"/>
      <c r="F40" s="16"/>
      <c r="H40" s="17"/>
      <c r="K40" s="17"/>
    </row>
    <row r="41" spans="1:11">
      <c r="A41" s="14" t="s">
        <v>1898</v>
      </c>
      <c r="B41" s="11"/>
      <c r="C41" s="11" t="s">
        <v>1899</v>
      </c>
      <c r="D41" s="11"/>
      <c r="E41" s="11" t="s">
        <v>1869</v>
      </c>
      <c r="F41" s="16"/>
      <c r="H41" s="17">
        <f>F41+G41</f>
        <v>0</v>
      </c>
      <c r="I41" s="17"/>
      <c r="K41" s="17"/>
    </row>
    <row r="42" spans="1:11">
      <c r="A42" s="14"/>
      <c r="B42" s="11"/>
      <c r="C42" s="11"/>
      <c r="D42" s="11"/>
      <c r="E42" s="11"/>
      <c r="F42" s="16"/>
      <c r="H42" s="17"/>
      <c r="K42" s="17"/>
    </row>
    <row r="43" spans="1:11">
      <c r="A43" s="14" t="s">
        <v>1900</v>
      </c>
      <c r="B43" s="11"/>
      <c r="C43" s="11" t="s">
        <v>1899</v>
      </c>
      <c r="D43" s="11"/>
      <c r="E43" s="11" t="s">
        <v>1869</v>
      </c>
      <c r="F43" s="16"/>
      <c r="H43" s="17"/>
      <c r="K43" s="17"/>
    </row>
    <row r="44" spans="1:11">
      <c r="A44" s="18"/>
      <c r="B44" s="19"/>
      <c r="C44" s="19"/>
      <c r="D44" s="19"/>
      <c r="E44" s="19"/>
      <c r="F44" s="20"/>
      <c r="H44" s="17"/>
      <c r="K44" s="17"/>
    </row>
    <row r="45" spans="1:11">
      <c r="A45" s="14"/>
      <c r="B45" s="11"/>
      <c r="C45" s="11"/>
      <c r="D45" s="11"/>
      <c r="E45" s="11"/>
      <c r="F45" s="16"/>
      <c r="H45" s="17"/>
      <c r="K45" s="17"/>
    </row>
    <row r="46" spans="1:13">
      <c r="A46" s="21" t="s">
        <v>1901</v>
      </c>
      <c r="B46" s="11"/>
      <c r="C46" s="11"/>
      <c r="D46" s="11"/>
      <c r="E46" s="11" t="s">
        <v>1869</v>
      </c>
      <c r="F46" s="16"/>
      <c r="G46" s="17">
        <f>SUM(G9:G44)</f>
        <v>4344335.45</v>
      </c>
      <c r="H46" s="17">
        <f>F46+G46</f>
        <v>4344335.45</v>
      </c>
      <c r="I46" s="24"/>
      <c r="K46" s="17"/>
      <c r="M46" s="34"/>
    </row>
    <row r="47" spans="1:7">
      <c r="A47" s="22"/>
      <c r="B47" s="19"/>
      <c r="C47" s="19"/>
      <c r="D47" s="19"/>
      <c r="E47" s="19"/>
      <c r="F47" s="23"/>
      <c r="G47" s="24"/>
    </row>
    <row r="48" spans="1:7">
      <c r="A48" s="21"/>
      <c r="B48" s="11"/>
      <c r="C48" s="11"/>
      <c r="D48" s="11"/>
      <c r="E48" s="11"/>
      <c r="F48" s="12"/>
      <c r="G48" s="24"/>
    </row>
    <row r="49" ht="15.6" spans="1:7">
      <c r="A49" s="25" t="s">
        <v>1902</v>
      </c>
      <c r="B49" s="10"/>
      <c r="C49" s="11"/>
      <c r="D49" s="11"/>
      <c r="E49" s="11"/>
      <c r="F49" s="12"/>
      <c r="G49" s="26"/>
    </row>
    <row r="50" spans="1:7">
      <c r="A50" s="7"/>
      <c r="B50" s="11"/>
      <c r="C50" s="11"/>
      <c r="D50" s="11"/>
      <c r="E50" s="11"/>
      <c r="F50" s="12"/>
      <c r="G50" s="26"/>
    </row>
    <row r="51" spans="1:11">
      <c r="A51" s="7" t="s">
        <v>1903</v>
      </c>
      <c r="B51" s="11"/>
      <c r="C51" s="11"/>
      <c r="D51" s="11"/>
      <c r="E51" s="11" t="s">
        <v>1869</v>
      </c>
      <c r="F51" s="16"/>
      <c r="G51" s="27" t="e">
        <f>G46/F46</f>
        <v>#DIV/0!</v>
      </c>
      <c r="H51" s="28">
        <f>H46</f>
        <v>4344335.45</v>
      </c>
      <c r="K51" s="28"/>
    </row>
    <row r="52" spans="1:11">
      <c r="A52" s="7"/>
      <c r="B52" s="11"/>
      <c r="C52" s="11"/>
      <c r="D52" s="11"/>
      <c r="E52" s="11"/>
      <c r="F52" s="12"/>
      <c r="G52" s="26"/>
      <c r="K52" s="32"/>
    </row>
    <row r="53" spans="1:11">
      <c r="A53" s="7" t="s">
        <v>1904</v>
      </c>
      <c r="B53" s="11"/>
      <c r="C53" s="11"/>
      <c r="D53" s="11"/>
      <c r="E53" s="11" t="s">
        <v>1869</v>
      </c>
      <c r="F53" s="12"/>
      <c r="G53" s="26"/>
      <c r="K53" s="32"/>
    </row>
    <row r="54" spans="1:11">
      <c r="A54" s="7" t="s">
        <v>1905</v>
      </c>
      <c r="B54" s="11"/>
      <c r="C54" s="11"/>
      <c r="D54" s="11"/>
      <c r="F54" s="12"/>
      <c r="G54" s="26"/>
      <c r="K54" s="32"/>
    </row>
    <row r="55" spans="1:11">
      <c r="A55" s="7"/>
      <c r="B55" s="11"/>
      <c r="C55" s="11"/>
      <c r="D55" s="11"/>
      <c r="F55" s="12"/>
      <c r="G55" s="26"/>
      <c r="K55" s="32"/>
    </row>
    <row r="56" spans="1:11">
      <c r="A56" s="7" t="s">
        <v>1906</v>
      </c>
      <c r="B56" s="11"/>
      <c r="C56" s="11"/>
      <c r="D56" s="11"/>
      <c r="E56" s="11" t="s">
        <v>1869</v>
      </c>
      <c r="F56" s="12"/>
      <c r="G56" s="26"/>
      <c r="K56" s="32"/>
    </row>
    <row r="57" spans="1:11">
      <c r="A57" s="7"/>
      <c r="B57" s="11"/>
      <c r="C57" s="11"/>
      <c r="D57" s="11"/>
      <c r="E57" s="11"/>
      <c r="F57" s="16"/>
      <c r="G57" s="26"/>
      <c r="H57" s="28"/>
      <c r="K57" s="28"/>
    </row>
    <row r="58" spans="1:11">
      <c r="A58" s="29"/>
      <c r="B58" s="30"/>
      <c r="C58" s="30"/>
      <c r="D58" s="30"/>
      <c r="E58" s="30"/>
      <c r="F58" s="31"/>
      <c r="G58" s="24"/>
      <c r="K58" s="32"/>
    </row>
    <row r="59" spans="1:11">
      <c r="A59" s="7" t="s">
        <v>1907</v>
      </c>
      <c r="B59" s="11"/>
      <c r="C59" s="11"/>
      <c r="D59" s="11"/>
      <c r="E59" s="11" t="s">
        <v>1869</v>
      </c>
      <c r="F59" s="16"/>
      <c r="G59" s="24"/>
      <c r="H59" s="28">
        <f>SUM(H50:H58)</f>
        <v>4344335.45</v>
      </c>
      <c r="K59" s="28"/>
    </row>
    <row r="60" spans="1:11">
      <c r="A60" s="7"/>
      <c r="B60" s="11"/>
      <c r="C60" s="11"/>
      <c r="D60" s="11"/>
      <c r="E60" s="11"/>
      <c r="F60" s="12"/>
      <c r="G60" s="26"/>
      <c r="H60" s="32"/>
      <c r="K60" s="32"/>
    </row>
    <row r="61" spans="1:11">
      <c r="A61" s="7" t="s">
        <v>1908</v>
      </c>
      <c r="B61" s="11"/>
      <c r="C61" s="11"/>
      <c r="D61" s="11"/>
      <c r="E61" s="11" t="s">
        <v>1869</v>
      </c>
      <c r="F61" s="12"/>
      <c r="G61" s="24"/>
      <c r="H61" s="32"/>
      <c r="K61" s="32"/>
    </row>
    <row r="62" spans="1:11">
      <c r="A62" s="7" t="s">
        <v>1909</v>
      </c>
      <c r="B62" s="11"/>
      <c r="C62" s="11"/>
      <c r="D62" s="11"/>
      <c r="F62" s="16"/>
      <c r="G62" s="24"/>
      <c r="H62" s="28">
        <f>H59*0.15</f>
        <v>651650.3175</v>
      </c>
      <c r="K62" s="28"/>
    </row>
    <row r="63" spans="1:11">
      <c r="A63" s="7"/>
      <c r="B63" s="11"/>
      <c r="C63" s="11"/>
      <c r="D63" s="11"/>
      <c r="E63" s="11"/>
      <c r="F63" s="12"/>
      <c r="G63" s="24"/>
      <c r="H63" s="32"/>
      <c r="K63" s="32"/>
    </row>
    <row r="64" spans="1:11">
      <c r="A64" s="29"/>
      <c r="B64" s="30"/>
      <c r="C64" s="30"/>
      <c r="D64" s="30"/>
      <c r="E64" s="30"/>
      <c r="F64" s="31"/>
      <c r="G64" s="24"/>
      <c r="H64" s="33"/>
      <c r="K64" s="32"/>
    </row>
    <row r="65" spans="1:11">
      <c r="A65" s="21" t="s">
        <v>1910</v>
      </c>
      <c r="B65" s="35"/>
      <c r="C65" s="11"/>
      <c r="D65" s="11"/>
      <c r="E65" s="11" t="s">
        <v>1869</v>
      </c>
      <c r="F65" s="16"/>
      <c r="G65" s="24"/>
      <c r="H65" s="28">
        <f>SUM(H59:H64)</f>
        <v>4995985.7675</v>
      </c>
      <c r="K65" s="28"/>
    </row>
    <row r="66" spans="1:7">
      <c r="A66" s="36"/>
      <c r="B66" s="19"/>
      <c r="C66" s="19"/>
      <c r="D66" s="19"/>
      <c r="E66" s="19"/>
      <c r="F66" s="23"/>
      <c r="G66" s="24"/>
    </row>
  </sheetData>
  <mergeCells count="1">
    <mergeCell ref="C3:E3"/>
  </mergeCells>
  <pageMargins left="0.708661417322835" right="0.708661417322835" top="0.748031496062992" bottom="0.748031496062992" header="0.31496062992126" footer="0.31496062992126"/>
  <pageSetup paperSize="9" scale="85" firstPageNumber="47" fitToHeight="0" orientation="portrait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9"/>
  <sheetViews>
    <sheetView view="pageBreakPreview" zoomScale="120" zoomScaleNormal="100" topLeftCell="A11" workbookViewId="0">
      <selection activeCell="H60" sqref="H60"/>
    </sheetView>
  </sheetViews>
  <sheetFormatPr defaultColWidth="9.11111111111111" defaultRowHeight="13.2" outlineLevelCol="6"/>
  <cols>
    <col min="1" max="1" width="13.3333333333333" style="835" customWidth="1"/>
    <col min="2" max="2" width="12.3333333333333" style="835" customWidth="1"/>
    <col min="3" max="3" width="34.4444444444444" style="836" customWidth="1"/>
    <col min="4" max="4" width="10.1111111111111" style="837" customWidth="1"/>
    <col min="5" max="5" width="14.3333333333333" style="838" customWidth="1"/>
    <col min="6" max="6" width="13.1111111111111" style="839" customWidth="1"/>
    <col min="7" max="7" width="14.6666666666667" style="839" customWidth="1"/>
    <col min="8" max="16384" width="9.11111111111111" style="840"/>
  </cols>
  <sheetData>
    <row r="1" spans="6:7">
      <c r="F1" s="841"/>
      <c r="G1" s="841"/>
    </row>
    <row r="2" s="834" customFormat="1" spans="1:7">
      <c r="A2" s="842"/>
      <c r="B2" s="842"/>
      <c r="C2" s="843"/>
      <c r="D2" s="844"/>
      <c r="E2" s="845"/>
      <c r="F2" s="846"/>
      <c r="G2" s="847" t="s">
        <v>0</v>
      </c>
    </row>
    <row r="3" s="834" customFormat="1" ht="15.75" customHeight="1" spans="1:7">
      <c r="A3" s="842"/>
      <c r="B3" s="842"/>
      <c r="C3" s="843"/>
      <c r="D3" s="844"/>
      <c r="E3" s="845"/>
      <c r="F3" s="846"/>
      <c r="G3" s="848"/>
    </row>
    <row r="4" s="834" customFormat="1" ht="15.75" customHeight="1" spans="1:7">
      <c r="A4" s="849"/>
      <c r="B4" s="849"/>
      <c r="C4" s="850"/>
      <c r="D4" s="851"/>
      <c r="E4" s="852"/>
      <c r="F4" s="853"/>
      <c r="G4" s="853"/>
    </row>
    <row r="5" s="834" customFormat="1" ht="15.75" customHeight="1" spans="1:7">
      <c r="A5" s="854" t="s">
        <v>1</v>
      </c>
      <c r="B5" s="854" t="s">
        <v>2</v>
      </c>
      <c r="C5" s="855" t="s">
        <v>3</v>
      </c>
      <c r="D5" s="856" t="s">
        <v>4</v>
      </c>
      <c r="E5" s="856" t="s">
        <v>5</v>
      </c>
      <c r="F5" s="857" t="s">
        <v>6</v>
      </c>
      <c r="G5" s="857" t="s">
        <v>7</v>
      </c>
    </row>
    <row r="6" s="834" customFormat="1" ht="14.25" customHeight="1" spans="1:7">
      <c r="A6" s="854" t="s">
        <v>8</v>
      </c>
      <c r="B6" s="854" t="s">
        <v>9</v>
      </c>
      <c r="C6" s="858"/>
      <c r="D6" s="856"/>
      <c r="E6" s="859"/>
      <c r="F6" s="860"/>
      <c r="G6" s="860"/>
    </row>
    <row r="7" s="834" customFormat="1" ht="15" customHeight="1" spans="1:7">
      <c r="A7" s="861"/>
      <c r="B7" s="861"/>
      <c r="C7" s="862"/>
      <c r="D7" s="863"/>
      <c r="E7" s="864"/>
      <c r="F7" s="865"/>
      <c r="G7" s="865"/>
    </row>
    <row r="8" s="834" customFormat="1" ht="14.25" customHeight="1" spans="1:7">
      <c r="A8" s="854"/>
      <c r="B8" s="854"/>
      <c r="C8" s="858"/>
      <c r="D8" s="856"/>
      <c r="E8" s="859"/>
      <c r="F8" s="860"/>
      <c r="G8" s="860"/>
    </row>
    <row r="9" s="834" customFormat="1" spans="1:7">
      <c r="A9" s="854" t="s">
        <v>266</v>
      </c>
      <c r="B9" s="866">
        <v>111</v>
      </c>
      <c r="C9" s="858" t="s">
        <v>0</v>
      </c>
      <c r="D9" s="867"/>
      <c r="E9" s="859"/>
      <c r="F9" s="860"/>
      <c r="G9" s="860" t="str">
        <f>IF($E9&gt;0,IF($E9="-","Rate Only",$E9*F9),"")</f>
        <v/>
      </c>
    </row>
    <row r="10" s="834" customFormat="1" ht="14.25" customHeight="1" spans="1:7">
      <c r="A10" s="854" t="s">
        <v>267</v>
      </c>
      <c r="B10" s="854"/>
      <c r="C10" s="858"/>
      <c r="D10" s="867"/>
      <c r="E10" s="868"/>
      <c r="F10" s="860"/>
      <c r="G10" s="860"/>
    </row>
    <row r="11" s="35" customFormat="1" ht="14.25" customHeight="1" spans="1:7">
      <c r="A11" s="869" t="s">
        <v>268</v>
      </c>
      <c r="B11" s="869" t="s">
        <v>269</v>
      </c>
      <c r="C11" s="870" t="s">
        <v>270</v>
      </c>
      <c r="D11" s="867" t="s">
        <v>41</v>
      </c>
      <c r="E11" s="870">
        <v>1</v>
      </c>
      <c r="F11" s="871">
        <v>12959777.02</v>
      </c>
      <c r="G11" s="871">
        <f>F11</f>
        <v>12959777.02</v>
      </c>
    </row>
    <row r="12" s="834" customFormat="1" ht="14.25" customHeight="1" spans="1:7">
      <c r="A12" s="872"/>
      <c r="B12" s="854"/>
      <c r="C12" s="873"/>
      <c r="D12" s="873"/>
      <c r="E12" s="873"/>
      <c r="F12" s="871"/>
      <c r="G12" s="871"/>
    </row>
    <row r="13" s="834" customFormat="1" ht="14.25" customHeight="1" spans="1:7">
      <c r="A13" s="872" t="s">
        <v>271</v>
      </c>
      <c r="B13" s="872" t="s">
        <v>272</v>
      </c>
      <c r="C13" s="873" t="s">
        <v>273</v>
      </c>
      <c r="D13" s="874" t="s">
        <v>44</v>
      </c>
      <c r="E13" s="875">
        <f>F11</f>
        <v>12959777.02</v>
      </c>
      <c r="F13" s="876"/>
      <c r="G13" s="877"/>
    </row>
    <row r="14" s="834" customFormat="1" ht="14.25" customHeight="1" spans="1:7">
      <c r="A14" s="854"/>
      <c r="B14" s="854"/>
      <c r="C14" s="858"/>
      <c r="D14" s="867"/>
      <c r="E14" s="868"/>
      <c r="F14" s="860"/>
      <c r="G14" s="860"/>
    </row>
    <row r="15" s="834" customFormat="1" ht="14.25" customHeight="1" spans="1:7">
      <c r="A15" s="872"/>
      <c r="B15" s="854"/>
      <c r="C15" s="858"/>
      <c r="D15" s="867"/>
      <c r="E15" s="868"/>
      <c r="F15" s="860"/>
      <c r="G15" s="860"/>
    </row>
    <row r="16" s="834" customFormat="1" ht="14.25" customHeight="1" spans="1:7">
      <c r="A16" s="854"/>
      <c r="B16" s="854"/>
      <c r="C16" s="858"/>
      <c r="D16" s="867"/>
      <c r="E16" s="868"/>
      <c r="F16" s="860"/>
      <c r="G16" s="860"/>
    </row>
    <row r="17" s="834" customFormat="1" ht="14.25" customHeight="1" spans="1:7">
      <c r="A17" s="872"/>
      <c r="B17" s="854"/>
      <c r="C17" s="858"/>
      <c r="D17" s="867"/>
      <c r="E17" s="868"/>
      <c r="F17" s="860"/>
      <c r="G17" s="860"/>
    </row>
    <row r="18" s="834" customFormat="1" ht="14.25" customHeight="1" spans="1:7">
      <c r="A18" s="872"/>
      <c r="B18" s="854"/>
      <c r="C18" s="873"/>
      <c r="D18" s="867"/>
      <c r="E18" s="868"/>
      <c r="F18" s="860"/>
      <c r="G18" s="860"/>
    </row>
    <row r="19" s="834" customFormat="1" spans="1:7">
      <c r="A19" s="872"/>
      <c r="B19" s="872"/>
      <c r="C19" s="873"/>
      <c r="D19" s="867"/>
      <c r="E19" s="868"/>
      <c r="F19" s="878"/>
      <c r="G19" s="860"/>
    </row>
    <row r="20" s="834" customFormat="1" ht="14.25" customHeight="1" spans="1:7">
      <c r="A20" s="872"/>
      <c r="B20" s="854"/>
      <c r="C20" s="873"/>
      <c r="D20" s="867"/>
      <c r="E20" s="868"/>
      <c r="F20" s="878"/>
      <c r="G20" s="860"/>
    </row>
    <row r="21" s="834" customFormat="1" ht="14.25" customHeight="1" spans="1:7">
      <c r="A21" s="872"/>
      <c r="B21" s="872"/>
      <c r="C21" s="873"/>
      <c r="D21" s="867"/>
      <c r="E21" s="868"/>
      <c r="F21" s="878"/>
      <c r="G21" s="860"/>
    </row>
    <row r="22" s="834" customFormat="1" ht="14.25" customHeight="1" spans="1:7">
      <c r="A22" s="872"/>
      <c r="B22" s="854"/>
      <c r="C22" s="873"/>
      <c r="D22" s="867"/>
      <c r="E22" s="868"/>
      <c r="F22" s="878"/>
      <c r="G22" s="860"/>
    </row>
    <row r="23" s="834" customFormat="1" ht="14.25" customHeight="1" spans="1:7">
      <c r="A23" s="872"/>
      <c r="B23" s="872"/>
      <c r="C23" s="873"/>
      <c r="D23" s="867"/>
      <c r="E23" s="868"/>
      <c r="F23" s="878"/>
      <c r="G23" s="860"/>
    </row>
    <row r="24" s="834" customFormat="1" ht="14.25" customHeight="1" spans="1:7">
      <c r="A24" s="872"/>
      <c r="B24" s="854"/>
      <c r="C24" s="873"/>
      <c r="D24" s="867"/>
      <c r="E24" s="868"/>
      <c r="F24" s="878"/>
      <c r="G24" s="860"/>
    </row>
    <row r="25" s="834" customFormat="1" ht="14.25" customHeight="1" spans="1:7">
      <c r="A25" s="872"/>
      <c r="B25" s="872"/>
      <c r="C25" s="873"/>
      <c r="D25" s="867"/>
      <c r="E25" s="868"/>
      <c r="F25" s="878"/>
      <c r="G25" s="860"/>
    </row>
    <row r="26" s="834" customFormat="1" ht="14.25" customHeight="1" spans="1:7">
      <c r="A26" s="872"/>
      <c r="B26" s="872"/>
      <c r="C26" s="873"/>
      <c r="D26" s="867"/>
      <c r="E26" s="868"/>
      <c r="F26" s="878"/>
      <c r="G26" s="860"/>
    </row>
    <row r="27" s="834" customFormat="1" ht="14.25" customHeight="1" spans="1:7">
      <c r="A27" s="872"/>
      <c r="B27" s="872"/>
      <c r="C27" s="873"/>
      <c r="D27" s="867"/>
      <c r="E27" s="868"/>
      <c r="F27" s="878"/>
      <c r="G27" s="860"/>
    </row>
    <row r="28" s="834" customFormat="1" ht="14.25" customHeight="1" spans="1:7">
      <c r="A28" s="872"/>
      <c r="B28" s="872"/>
      <c r="C28" s="873"/>
      <c r="D28" s="867"/>
      <c r="E28" s="868"/>
      <c r="F28" s="878"/>
      <c r="G28" s="860"/>
    </row>
    <row r="29" s="834" customFormat="1" ht="14.25" customHeight="1" spans="1:7">
      <c r="A29" s="872"/>
      <c r="B29" s="872"/>
      <c r="C29" s="873"/>
      <c r="D29" s="867"/>
      <c r="E29" s="868"/>
      <c r="F29" s="878"/>
      <c r="G29" s="860"/>
    </row>
    <row r="30" s="834" customFormat="1" spans="1:7">
      <c r="A30" s="872"/>
      <c r="B30" s="872"/>
      <c r="C30" s="873"/>
      <c r="D30" s="867"/>
      <c r="E30" s="868"/>
      <c r="F30" s="878"/>
      <c r="G30" s="860"/>
    </row>
    <row r="31" s="834" customFormat="1" spans="1:7">
      <c r="A31" s="872"/>
      <c r="B31" s="872"/>
      <c r="C31" s="873"/>
      <c r="D31" s="867"/>
      <c r="E31" s="868"/>
      <c r="F31" s="878"/>
      <c r="G31" s="860"/>
    </row>
    <row r="32" s="834" customFormat="1" spans="1:7">
      <c r="A32" s="872"/>
      <c r="B32" s="872"/>
      <c r="C32" s="873"/>
      <c r="D32" s="867"/>
      <c r="E32" s="868"/>
      <c r="F32" s="878"/>
      <c r="G32" s="860"/>
    </row>
    <row r="33" s="834" customFormat="1" spans="1:7">
      <c r="A33" s="872"/>
      <c r="B33" s="872"/>
      <c r="C33" s="873"/>
      <c r="D33" s="867"/>
      <c r="E33" s="868"/>
      <c r="F33" s="878"/>
      <c r="G33" s="860"/>
    </row>
    <row r="34" s="834" customFormat="1" spans="1:7">
      <c r="A34" s="872"/>
      <c r="B34" s="872"/>
      <c r="C34" s="873"/>
      <c r="D34" s="867"/>
      <c r="E34" s="868"/>
      <c r="F34" s="878"/>
      <c r="G34" s="860"/>
    </row>
    <row r="35" s="834" customFormat="1" spans="1:7">
      <c r="A35" s="872"/>
      <c r="B35" s="872"/>
      <c r="C35" s="873"/>
      <c r="D35" s="867"/>
      <c r="E35" s="868"/>
      <c r="F35" s="878"/>
      <c r="G35" s="860"/>
    </row>
    <row r="36" s="834" customFormat="1" spans="1:7">
      <c r="A36" s="872"/>
      <c r="B36" s="872"/>
      <c r="C36" s="873"/>
      <c r="D36" s="867"/>
      <c r="E36" s="868"/>
      <c r="F36" s="878"/>
      <c r="G36" s="860"/>
    </row>
    <row r="37" s="834" customFormat="1" spans="1:7">
      <c r="A37" s="872"/>
      <c r="B37" s="872"/>
      <c r="C37" s="873"/>
      <c r="D37" s="867"/>
      <c r="E37" s="868"/>
      <c r="F37" s="878"/>
      <c r="G37" s="860"/>
    </row>
    <row r="38" s="834" customFormat="1" spans="1:7">
      <c r="A38" s="872"/>
      <c r="B38" s="872"/>
      <c r="C38" s="873"/>
      <c r="D38" s="867"/>
      <c r="E38" s="868"/>
      <c r="F38" s="878"/>
      <c r="G38" s="860"/>
    </row>
    <row r="39" s="834" customFormat="1" spans="1:7">
      <c r="A39" s="872"/>
      <c r="B39" s="872"/>
      <c r="C39" s="873"/>
      <c r="D39" s="867"/>
      <c r="E39" s="868"/>
      <c r="F39" s="878"/>
      <c r="G39" s="860"/>
    </row>
    <row r="40" s="834" customFormat="1" spans="1:7">
      <c r="A40" s="872"/>
      <c r="B40" s="872"/>
      <c r="C40" s="873"/>
      <c r="D40" s="867"/>
      <c r="E40" s="868"/>
      <c r="F40" s="878"/>
      <c r="G40" s="860"/>
    </row>
    <row r="41" s="834" customFormat="1" spans="1:7">
      <c r="A41" s="872"/>
      <c r="B41" s="872"/>
      <c r="C41" s="873"/>
      <c r="D41" s="867"/>
      <c r="E41" s="868"/>
      <c r="F41" s="878"/>
      <c r="G41" s="860"/>
    </row>
    <row r="42" s="834" customFormat="1" spans="1:7">
      <c r="A42" s="872"/>
      <c r="B42" s="872"/>
      <c r="C42" s="873"/>
      <c r="D42" s="867"/>
      <c r="E42" s="868"/>
      <c r="F42" s="878"/>
      <c r="G42" s="860"/>
    </row>
    <row r="43" s="834" customFormat="1" spans="1:7">
      <c r="A43" s="872"/>
      <c r="B43" s="872"/>
      <c r="C43" s="873"/>
      <c r="D43" s="867"/>
      <c r="E43" s="868"/>
      <c r="F43" s="878"/>
      <c r="G43" s="860"/>
    </row>
    <row r="44" s="834" customFormat="1" spans="1:7">
      <c r="A44" s="872"/>
      <c r="B44" s="872"/>
      <c r="C44" s="873"/>
      <c r="D44" s="867"/>
      <c r="E44" s="868"/>
      <c r="F44" s="878"/>
      <c r="G44" s="860"/>
    </row>
    <row r="45" s="834" customFormat="1" spans="1:7">
      <c r="A45" s="872"/>
      <c r="B45" s="872"/>
      <c r="C45" s="873"/>
      <c r="D45" s="867"/>
      <c r="E45" s="868"/>
      <c r="F45" s="878"/>
      <c r="G45" s="860"/>
    </row>
    <row r="46" s="834" customFormat="1" spans="1:7">
      <c r="A46" s="872"/>
      <c r="B46" s="872"/>
      <c r="C46" s="873"/>
      <c r="D46" s="867"/>
      <c r="E46" s="868"/>
      <c r="F46" s="878"/>
      <c r="G46" s="860"/>
    </row>
    <row r="47" s="834" customFormat="1" spans="1:7">
      <c r="A47" s="872"/>
      <c r="B47" s="872"/>
      <c r="C47" s="873"/>
      <c r="D47" s="867"/>
      <c r="E47" s="868"/>
      <c r="F47" s="878"/>
      <c r="G47" s="860"/>
    </row>
    <row r="48" s="834" customFormat="1" spans="1:7">
      <c r="A48" s="872"/>
      <c r="B48" s="872"/>
      <c r="C48" s="873"/>
      <c r="D48" s="867"/>
      <c r="E48" s="868"/>
      <c r="F48" s="878"/>
      <c r="G48" s="860"/>
    </row>
    <row r="49" s="834" customFormat="1" spans="1:7">
      <c r="A49" s="872"/>
      <c r="B49" s="872"/>
      <c r="C49" s="873"/>
      <c r="D49" s="867"/>
      <c r="E49" s="868"/>
      <c r="F49" s="878"/>
      <c r="G49" s="860"/>
    </row>
    <row r="50" s="834" customFormat="1" hidden="1" spans="1:7">
      <c r="A50" s="872"/>
      <c r="B50" s="872"/>
      <c r="C50" s="873"/>
      <c r="D50" s="867"/>
      <c r="E50" s="868"/>
      <c r="F50" s="878"/>
      <c r="G50" s="860"/>
    </row>
    <row r="51" s="834" customFormat="1" hidden="1" spans="1:7">
      <c r="A51" s="872"/>
      <c r="B51" s="872"/>
      <c r="C51" s="873"/>
      <c r="D51" s="867"/>
      <c r="E51" s="868"/>
      <c r="F51" s="878"/>
      <c r="G51" s="860"/>
    </row>
    <row r="52" s="834" customFormat="1" ht="14.25" hidden="1" customHeight="1" spans="1:7">
      <c r="A52" s="872"/>
      <c r="B52" s="872"/>
      <c r="C52" s="873"/>
      <c r="D52" s="867"/>
      <c r="E52" s="868"/>
      <c r="F52" s="878"/>
      <c r="G52" s="860"/>
    </row>
    <row r="53" s="834" customFormat="1" ht="14.25" hidden="1" customHeight="1" spans="1:7">
      <c r="A53" s="872"/>
      <c r="B53" s="872"/>
      <c r="C53" s="873"/>
      <c r="D53" s="867"/>
      <c r="E53" s="868"/>
      <c r="F53" s="878"/>
      <c r="G53" s="860"/>
    </row>
    <row r="54" s="834" customFormat="1" ht="14.25" hidden="1" customHeight="1" spans="1:7">
      <c r="A54" s="872"/>
      <c r="B54" s="872"/>
      <c r="C54" s="873"/>
      <c r="D54" s="867"/>
      <c r="E54" s="868"/>
      <c r="F54" s="878"/>
      <c r="G54" s="860"/>
    </row>
    <row r="55" s="834" customFormat="1" hidden="1" spans="1:7">
      <c r="A55" s="872"/>
      <c r="B55" s="872"/>
      <c r="C55" s="873"/>
      <c r="D55" s="867"/>
      <c r="E55" s="868"/>
      <c r="F55" s="878"/>
      <c r="G55" s="860"/>
    </row>
    <row r="56" s="834" customFormat="1" hidden="1" spans="1:7">
      <c r="A56" s="872"/>
      <c r="B56" s="872"/>
      <c r="C56" s="873"/>
      <c r="D56" s="867"/>
      <c r="E56" s="868"/>
      <c r="F56" s="878"/>
      <c r="G56" s="860"/>
    </row>
    <row r="57" s="834" customFormat="1" hidden="1" spans="1:7">
      <c r="A57" s="872"/>
      <c r="B57" s="854"/>
      <c r="C57" s="858"/>
      <c r="D57" s="867"/>
      <c r="E57" s="868"/>
      <c r="F57" s="878"/>
      <c r="G57" s="860"/>
    </row>
    <row r="58" s="834" customFormat="1" hidden="1" spans="1:7">
      <c r="A58" s="872"/>
      <c r="B58" s="872"/>
      <c r="C58" s="873"/>
      <c r="D58" s="867"/>
      <c r="E58" s="868"/>
      <c r="F58" s="878"/>
      <c r="G58" s="860"/>
    </row>
    <row r="59" s="834" customFormat="1" hidden="1" spans="1:7">
      <c r="A59" s="872"/>
      <c r="B59" s="872"/>
      <c r="C59" s="873"/>
      <c r="D59" s="867"/>
      <c r="E59" s="868"/>
      <c r="F59" s="878"/>
      <c r="G59" s="860"/>
    </row>
    <row r="60" s="834" customFormat="1" spans="1:7">
      <c r="A60" s="872"/>
      <c r="B60" s="872"/>
      <c r="C60" s="873"/>
      <c r="D60" s="867"/>
      <c r="E60" s="868"/>
      <c r="F60" s="878"/>
      <c r="G60" s="860"/>
    </row>
    <row r="61" s="834" customFormat="1" spans="1:7">
      <c r="A61" s="872"/>
      <c r="B61" s="872"/>
      <c r="C61" s="873"/>
      <c r="D61" s="867"/>
      <c r="E61" s="868"/>
      <c r="F61" s="878"/>
      <c r="G61" s="860"/>
    </row>
    <row r="62" s="834" customFormat="1" spans="1:7">
      <c r="A62" s="872"/>
      <c r="B62" s="872"/>
      <c r="C62" s="873"/>
      <c r="D62" s="867"/>
      <c r="E62" s="868"/>
      <c r="F62" s="878"/>
      <c r="G62" s="860"/>
    </row>
    <row r="63" s="834" customFormat="1" spans="1:7">
      <c r="A63" s="872"/>
      <c r="B63" s="872"/>
      <c r="C63" s="873"/>
      <c r="D63" s="867"/>
      <c r="E63" s="868"/>
      <c r="F63" s="878"/>
      <c r="G63" s="860"/>
    </row>
    <row r="64" s="834" customFormat="1" spans="1:7">
      <c r="A64" s="872"/>
      <c r="B64" s="872"/>
      <c r="C64" s="873"/>
      <c r="D64" s="867"/>
      <c r="E64" s="868"/>
      <c r="F64" s="878"/>
      <c r="G64" s="860"/>
    </row>
    <row r="65" s="834" customFormat="1" spans="1:7">
      <c r="A65" s="872"/>
      <c r="B65" s="872"/>
      <c r="C65" s="873"/>
      <c r="D65" s="867"/>
      <c r="E65" s="868"/>
      <c r="F65" s="878"/>
      <c r="G65" s="860"/>
    </row>
    <row r="66" spans="1:7">
      <c r="A66" s="416"/>
      <c r="B66" s="424"/>
      <c r="C66" s="424"/>
      <c r="D66" s="424"/>
      <c r="E66" s="424"/>
      <c r="F66" s="496"/>
      <c r="G66" s="879"/>
    </row>
    <row r="67" spans="1:7">
      <c r="A67" s="397"/>
      <c r="B67" s="483" t="s">
        <v>274</v>
      </c>
      <c r="C67" s="476"/>
      <c r="D67" s="476"/>
      <c r="E67" s="476"/>
      <c r="F67" s="477"/>
      <c r="G67" s="878">
        <f>SUM(G8:G65)</f>
        <v>12959777.02</v>
      </c>
    </row>
    <row r="68" spans="1:7">
      <c r="A68" s="422"/>
      <c r="B68" s="478"/>
      <c r="C68" s="478"/>
      <c r="D68" s="478"/>
      <c r="E68" s="478"/>
      <c r="F68" s="479"/>
      <c r="G68" s="880"/>
    </row>
    <row r="69" s="834" customFormat="1" spans="1:7">
      <c r="A69" s="881"/>
      <c r="B69" s="842"/>
      <c r="C69" s="843"/>
      <c r="D69" s="844"/>
      <c r="E69" s="845"/>
      <c r="F69" s="882"/>
      <c r="G69" s="882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scale="79" fitToHeight="0" orientation="portrait"/>
  <headerFooter alignWithMargins="0">
    <oddHeader>&amp;L&amp;P/&amp;N&amp;RJW14463
HALFWAY HOUSE WATER UPGRADE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225"/>
  <sheetViews>
    <sheetView showGridLines="0" view="pageBreakPreview" zoomScale="130" zoomScaleNormal="100" workbookViewId="0">
      <selection activeCell="J18" sqref="J18"/>
    </sheetView>
  </sheetViews>
  <sheetFormatPr defaultColWidth="9" defaultRowHeight="11.4"/>
  <cols>
    <col min="1" max="1" width="10.6666666666667" style="659" customWidth="1"/>
    <col min="2" max="2" width="7.66666666666667" style="659" customWidth="1"/>
    <col min="3" max="4" width="3.66666666666667" style="659" customWidth="1"/>
    <col min="5" max="5" width="39.6666666666667" style="659" customWidth="1"/>
    <col min="6" max="6" width="8.66666666666667" style="659" customWidth="1"/>
    <col min="7" max="7" width="9.66666666666667" style="660" customWidth="1"/>
    <col min="8" max="8" width="11.6666666666667" style="659" customWidth="1"/>
    <col min="9" max="9" width="15.4444444444444" style="659" customWidth="1"/>
    <col min="10" max="16384" width="8.88888888888889" style="659"/>
  </cols>
  <sheetData>
    <row r="2" ht="12" customHeight="1" spans="1:8">
      <c r="A2" s="662"/>
      <c r="B2" s="662"/>
      <c r="C2" s="662"/>
      <c r="D2" s="662"/>
      <c r="E2" s="662"/>
      <c r="F2" s="663"/>
      <c r="G2" s="664"/>
      <c r="H2" s="665"/>
    </row>
    <row r="3" ht="12" customHeight="1" spans="1:9">
      <c r="A3" s="666"/>
      <c r="B3" s="666"/>
      <c r="C3" s="666"/>
      <c r="D3" s="666"/>
      <c r="E3" s="666"/>
      <c r="F3" s="667"/>
      <c r="G3" s="668"/>
      <c r="H3" s="669"/>
      <c r="I3" s="794" t="s">
        <v>275</v>
      </c>
    </row>
    <row r="4" ht="12" customHeight="1" spans="1:9">
      <c r="A4" s="670" t="s">
        <v>1</v>
      </c>
      <c r="B4" s="670"/>
      <c r="C4" s="671"/>
      <c r="D4" s="671"/>
      <c r="E4" s="671"/>
      <c r="F4" s="672"/>
      <c r="G4" s="673"/>
      <c r="H4" s="674"/>
      <c r="I4" s="811"/>
    </row>
    <row r="5" ht="12" customHeight="1" spans="1:9">
      <c r="A5" s="675" t="s">
        <v>8</v>
      </c>
      <c r="B5" s="675" t="s">
        <v>2</v>
      </c>
      <c r="C5" s="676"/>
      <c r="D5" s="676"/>
      <c r="E5" s="676" t="s">
        <v>3</v>
      </c>
      <c r="F5" s="677" t="s">
        <v>4</v>
      </c>
      <c r="G5" s="678" t="s">
        <v>276</v>
      </c>
      <c r="H5" s="679" t="s">
        <v>6</v>
      </c>
      <c r="I5" s="812" t="s">
        <v>7</v>
      </c>
    </row>
    <row r="6" ht="12" customHeight="1" spans="1:9">
      <c r="A6" s="680" t="s">
        <v>277</v>
      </c>
      <c r="B6" s="680" t="s">
        <v>9</v>
      </c>
      <c r="C6" s="681"/>
      <c r="D6" s="681"/>
      <c r="E6" s="681"/>
      <c r="F6" s="682"/>
      <c r="G6" s="683" t="s">
        <v>278</v>
      </c>
      <c r="H6" s="684"/>
      <c r="I6" s="813"/>
    </row>
    <row r="7" ht="12" hidden="1" customHeight="1" spans="1:9">
      <c r="A7" s="685"/>
      <c r="B7" s="685"/>
      <c r="C7" s="662"/>
      <c r="D7" s="662"/>
      <c r="E7" s="662"/>
      <c r="F7" s="686"/>
      <c r="G7" s="687"/>
      <c r="H7" s="688"/>
      <c r="I7" s="706" t="str">
        <f t="shared" ref="I7:I41" si="0">IF(OR(AND(G7="Prov",H7="Sum"),(H7="PC Sum")),". . . . . . . . .00",IF(ISERR(G7*H7),"",IF(G7*H7=0,"",ROUND(G7*H7,2))))</f>
        <v/>
      </c>
    </row>
    <row r="8" ht="12" customHeight="1" spans="1:9">
      <c r="A8" s="685" t="s">
        <v>279</v>
      </c>
      <c r="B8" s="675" t="s">
        <v>280</v>
      </c>
      <c r="C8" s="689" t="s">
        <v>281</v>
      </c>
      <c r="D8" s="795"/>
      <c r="E8" s="662"/>
      <c r="F8" s="686"/>
      <c r="G8" s="687"/>
      <c r="H8" s="688"/>
      <c r="I8" s="706" t="str">
        <f t="shared" si="0"/>
        <v/>
      </c>
    </row>
    <row r="9" ht="12" customHeight="1" spans="1:9">
      <c r="A9" s="685" t="s">
        <v>282</v>
      </c>
      <c r="B9" s="685"/>
      <c r="C9" s="662"/>
      <c r="D9" s="662"/>
      <c r="E9" s="662"/>
      <c r="F9" s="686"/>
      <c r="G9" s="687"/>
      <c r="H9" s="688"/>
      <c r="I9" s="706" t="str">
        <f t="shared" si="0"/>
        <v/>
      </c>
    </row>
    <row r="10" ht="12" hidden="1" customHeight="1" spans="1:9">
      <c r="A10" s="685"/>
      <c r="B10" s="685"/>
      <c r="C10" s="662"/>
      <c r="D10" s="662"/>
      <c r="E10" s="662"/>
      <c r="F10" s="686"/>
      <c r="G10" s="687"/>
      <c r="H10" s="688"/>
      <c r="I10" s="706" t="str">
        <f t="shared" si="0"/>
        <v/>
      </c>
    </row>
    <row r="11" ht="12" customHeight="1" spans="1:9">
      <c r="A11" s="685" t="s">
        <v>283</v>
      </c>
      <c r="B11" s="675" t="s">
        <v>284</v>
      </c>
      <c r="C11" s="676" t="s">
        <v>285</v>
      </c>
      <c r="D11" s="662"/>
      <c r="E11" s="662"/>
      <c r="F11" s="686"/>
      <c r="G11" s="687"/>
      <c r="H11" s="688"/>
      <c r="I11" s="706" t="str">
        <f t="shared" si="0"/>
        <v/>
      </c>
    </row>
    <row r="12" ht="12" customHeight="1" spans="1:9">
      <c r="A12" s="685" t="s">
        <v>286</v>
      </c>
      <c r="B12" s="685"/>
      <c r="C12" s="662"/>
      <c r="D12" s="662"/>
      <c r="E12" s="662"/>
      <c r="F12" s="686"/>
      <c r="G12" s="687"/>
      <c r="H12" s="688"/>
      <c r="I12" s="706" t="str">
        <f t="shared" si="0"/>
        <v/>
      </c>
    </row>
    <row r="13" ht="12" customHeight="1" spans="1:9">
      <c r="A13" s="685"/>
      <c r="B13" s="685"/>
      <c r="C13" s="662" t="s">
        <v>287</v>
      </c>
      <c r="D13" s="662" t="s">
        <v>288</v>
      </c>
      <c r="E13" s="662"/>
      <c r="F13" s="686" t="s">
        <v>289</v>
      </c>
      <c r="G13" s="694">
        <v>1322</v>
      </c>
      <c r="H13" s="768"/>
      <c r="I13" s="768"/>
    </row>
    <row r="14" ht="12" customHeight="1" spans="1:9">
      <c r="A14" s="685"/>
      <c r="B14" s="685"/>
      <c r="C14" s="662"/>
      <c r="D14" s="662"/>
      <c r="E14" s="662"/>
      <c r="F14" s="686"/>
      <c r="G14" s="693"/>
      <c r="H14" s="688"/>
      <c r="I14" s="706" t="str">
        <f t="shared" si="0"/>
        <v/>
      </c>
    </row>
    <row r="15" ht="12" customHeight="1" spans="1:9">
      <c r="A15" s="685"/>
      <c r="B15" s="685"/>
      <c r="C15" s="662" t="s">
        <v>290</v>
      </c>
      <c r="D15" s="662" t="s">
        <v>291</v>
      </c>
      <c r="E15" s="662"/>
      <c r="F15" s="686" t="s">
        <v>292</v>
      </c>
      <c r="G15" s="693">
        <v>6847</v>
      </c>
      <c r="H15" s="768"/>
      <c r="I15" s="768"/>
    </row>
    <row r="16" ht="12" customHeight="1" spans="1:9">
      <c r="A16" s="685"/>
      <c r="B16" s="685"/>
      <c r="C16" s="662"/>
      <c r="D16" s="662"/>
      <c r="E16" s="662"/>
      <c r="F16" s="686"/>
      <c r="G16" s="693"/>
      <c r="H16" s="688"/>
      <c r="I16" s="706" t="str">
        <f t="shared" si="0"/>
        <v/>
      </c>
    </row>
    <row r="17" ht="12" customHeight="1" spans="1:9">
      <c r="A17" s="685" t="s">
        <v>293</v>
      </c>
      <c r="B17" s="675" t="s">
        <v>294</v>
      </c>
      <c r="C17" s="676" t="s">
        <v>295</v>
      </c>
      <c r="D17" s="662"/>
      <c r="E17" s="662"/>
      <c r="F17" s="686"/>
      <c r="G17" s="693"/>
      <c r="H17" s="688"/>
      <c r="I17" s="706" t="str">
        <f t="shared" si="0"/>
        <v/>
      </c>
    </row>
    <row r="18" ht="12" customHeight="1" spans="1:9">
      <c r="A18" s="685"/>
      <c r="B18" s="675"/>
      <c r="C18" s="676" t="s">
        <v>296</v>
      </c>
      <c r="D18" s="662"/>
      <c r="E18" s="662"/>
      <c r="F18" s="686"/>
      <c r="G18" s="693"/>
      <c r="H18" s="688"/>
      <c r="I18" s="706" t="str">
        <f t="shared" si="0"/>
        <v/>
      </c>
    </row>
    <row r="19" ht="12" customHeight="1" spans="1:9">
      <c r="A19" s="685"/>
      <c r="B19" s="685"/>
      <c r="C19" s="662"/>
      <c r="D19" s="662"/>
      <c r="E19" s="662"/>
      <c r="F19" s="686"/>
      <c r="G19" s="693"/>
      <c r="H19" s="688"/>
      <c r="I19" s="706" t="str">
        <f t="shared" si="0"/>
        <v/>
      </c>
    </row>
    <row r="20" ht="12" customHeight="1" spans="1:9">
      <c r="A20" s="685"/>
      <c r="B20" s="685"/>
      <c r="C20" s="662" t="s">
        <v>287</v>
      </c>
      <c r="D20" s="662" t="s">
        <v>297</v>
      </c>
      <c r="E20" s="662"/>
      <c r="F20" s="686"/>
      <c r="G20" s="693"/>
      <c r="H20" s="688"/>
      <c r="I20" s="706" t="str">
        <f t="shared" si="0"/>
        <v/>
      </c>
    </row>
    <row r="21" ht="12" customHeight="1" spans="1:9">
      <c r="A21" s="685"/>
      <c r="B21" s="685"/>
      <c r="C21" s="662"/>
      <c r="D21" s="662" t="s">
        <v>298</v>
      </c>
      <c r="E21" s="662"/>
      <c r="F21" s="686" t="s">
        <v>299</v>
      </c>
      <c r="G21" s="694">
        <v>50</v>
      </c>
      <c r="H21" s="768"/>
      <c r="I21" s="768"/>
    </row>
    <row r="22" ht="12" customHeight="1" spans="1:9">
      <c r="A22" s="685"/>
      <c r="B22" s="685"/>
      <c r="C22" s="662"/>
      <c r="D22" s="662"/>
      <c r="E22" s="662"/>
      <c r="F22" s="686"/>
      <c r="G22" s="693"/>
      <c r="H22" s="688"/>
      <c r="I22" s="706" t="str">
        <f t="shared" si="0"/>
        <v/>
      </c>
    </row>
    <row r="23" ht="12" customHeight="1" spans="1:9">
      <c r="A23" s="685"/>
      <c r="B23" s="685"/>
      <c r="C23" s="662" t="s">
        <v>290</v>
      </c>
      <c r="D23" s="662" t="s">
        <v>300</v>
      </c>
      <c r="E23" s="662"/>
      <c r="F23" s="686"/>
      <c r="G23" s="693"/>
      <c r="H23" s="688"/>
      <c r="I23" s="706" t="str">
        <f t="shared" si="0"/>
        <v/>
      </c>
    </row>
    <row r="24" ht="12" customHeight="1" spans="1:9">
      <c r="A24" s="685"/>
      <c r="B24" s="685"/>
      <c r="C24" s="662"/>
      <c r="D24" s="662" t="s">
        <v>301</v>
      </c>
      <c r="E24" s="662"/>
      <c r="F24" s="686" t="s">
        <v>299</v>
      </c>
      <c r="G24" s="693">
        <v>10</v>
      </c>
      <c r="H24" s="768"/>
      <c r="I24" s="768"/>
    </row>
    <row r="25" ht="12" customHeight="1" spans="1:9">
      <c r="A25" s="685"/>
      <c r="B25" s="685"/>
      <c r="C25" s="662"/>
      <c r="D25" s="662"/>
      <c r="E25" s="662"/>
      <c r="F25" s="686"/>
      <c r="G25" s="693"/>
      <c r="H25" s="810"/>
      <c r="I25" s="810"/>
    </row>
    <row r="26" ht="12" customHeight="1" spans="1:9">
      <c r="A26" s="685"/>
      <c r="B26" s="675">
        <v>130.03</v>
      </c>
      <c r="C26" s="757" t="s">
        <v>302</v>
      </c>
      <c r="D26" s="662"/>
      <c r="E26" s="662"/>
      <c r="F26" s="686"/>
      <c r="G26" s="693"/>
      <c r="H26" s="810"/>
      <c r="I26" s="810"/>
    </row>
    <row r="27" ht="12" customHeight="1" spans="1:9">
      <c r="A27" s="685"/>
      <c r="B27" s="685"/>
      <c r="C27" s="757" t="s">
        <v>303</v>
      </c>
      <c r="D27" s="662"/>
      <c r="E27" s="662"/>
      <c r="F27" s="686"/>
      <c r="G27" s="693"/>
      <c r="H27" s="810"/>
      <c r="I27" s="810"/>
    </row>
    <row r="28" ht="12" customHeight="1" spans="1:9">
      <c r="A28" s="685"/>
      <c r="B28" s="685"/>
      <c r="C28" s="662"/>
      <c r="D28" s="662"/>
      <c r="E28" s="662"/>
      <c r="F28" s="686"/>
      <c r="G28" s="693"/>
      <c r="H28" s="810"/>
      <c r="I28" s="810"/>
    </row>
    <row r="29" ht="12" customHeight="1" spans="1:9">
      <c r="A29" s="685"/>
      <c r="B29" s="685"/>
      <c r="C29" s="662" t="s">
        <v>287</v>
      </c>
      <c r="D29" s="662" t="s">
        <v>297</v>
      </c>
      <c r="E29" s="662"/>
      <c r="F29" s="686"/>
      <c r="G29" s="693"/>
      <c r="H29" s="810"/>
      <c r="I29" s="810"/>
    </row>
    <row r="30" ht="12" customHeight="1" spans="1:9">
      <c r="A30" s="685"/>
      <c r="B30" s="685"/>
      <c r="C30" s="662"/>
      <c r="D30" s="662" t="s">
        <v>298</v>
      </c>
      <c r="E30" s="662"/>
      <c r="F30" s="686" t="s">
        <v>299</v>
      </c>
      <c r="G30" s="693">
        <v>30</v>
      </c>
      <c r="H30" s="768"/>
      <c r="I30" s="768"/>
    </row>
    <row r="31" ht="12" customHeight="1" spans="1:9">
      <c r="A31" s="685"/>
      <c r="B31" s="685"/>
      <c r="C31" s="662"/>
      <c r="D31" s="662"/>
      <c r="E31" s="662"/>
      <c r="F31" s="686"/>
      <c r="G31" s="693"/>
      <c r="H31" s="688"/>
      <c r="I31" s="706" t="str">
        <f t="shared" si="0"/>
        <v/>
      </c>
    </row>
    <row r="32" ht="12" customHeight="1" spans="1:9">
      <c r="A32" s="685" t="s">
        <v>304</v>
      </c>
      <c r="B32" s="675" t="s">
        <v>305</v>
      </c>
      <c r="C32" s="676" t="s">
        <v>306</v>
      </c>
      <c r="D32" s="662"/>
      <c r="E32" s="662"/>
      <c r="F32" s="686"/>
      <c r="G32" s="693"/>
      <c r="H32" s="688"/>
      <c r="I32" s="706" t="str">
        <f t="shared" si="0"/>
        <v/>
      </c>
    </row>
    <row r="33" ht="12" customHeight="1" spans="1:9">
      <c r="A33" s="685"/>
      <c r="B33" s="675"/>
      <c r="C33" s="676" t="s">
        <v>307</v>
      </c>
      <c r="D33" s="662"/>
      <c r="E33" s="662"/>
      <c r="F33" s="686"/>
      <c r="G33" s="693"/>
      <c r="H33" s="688"/>
      <c r="I33" s="706" t="str">
        <f t="shared" si="0"/>
        <v/>
      </c>
    </row>
    <row r="34" ht="12" customHeight="1" spans="1:9">
      <c r="A34" s="685"/>
      <c r="B34" s="685"/>
      <c r="C34" s="662"/>
      <c r="D34" s="662"/>
      <c r="E34" s="662"/>
      <c r="F34" s="686"/>
      <c r="G34" s="693"/>
      <c r="H34" s="688"/>
      <c r="I34" s="706" t="str">
        <f t="shared" si="0"/>
        <v/>
      </c>
    </row>
    <row r="35" ht="12" customHeight="1" spans="1:9">
      <c r="A35" s="685"/>
      <c r="B35" s="685"/>
      <c r="C35" s="662" t="s">
        <v>287</v>
      </c>
      <c r="D35" s="662" t="s">
        <v>308</v>
      </c>
      <c r="E35" s="662"/>
      <c r="F35" s="686" t="s">
        <v>289</v>
      </c>
      <c r="G35" s="693">
        <v>50</v>
      </c>
      <c r="H35" s="768"/>
      <c r="I35" s="768"/>
    </row>
    <row r="36" ht="12" customHeight="1" spans="1:9">
      <c r="A36" s="685"/>
      <c r="B36" s="685"/>
      <c r="C36" s="662"/>
      <c r="D36" s="662"/>
      <c r="E36" s="662"/>
      <c r="F36" s="686"/>
      <c r="G36" s="693"/>
      <c r="H36" s="688"/>
      <c r="I36" s="706"/>
    </row>
    <row r="37" ht="12" customHeight="1" spans="1:9">
      <c r="A37" s="685"/>
      <c r="B37" s="685"/>
      <c r="C37" s="662" t="s">
        <v>290</v>
      </c>
      <c r="D37" s="662" t="s">
        <v>309</v>
      </c>
      <c r="E37" s="662"/>
      <c r="F37" s="686" t="s">
        <v>292</v>
      </c>
      <c r="G37" s="693">
        <v>100</v>
      </c>
      <c r="H37" s="768"/>
      <c r="I37" s="768"/>
    </row>
    <row r="38" ht="12" customHeight="1" spans="1:9">
      <c r="A38" s="685"/>
      <c r="B38" s="685"/>
      <c r="C38" s="662"/>
      <c r="D38" s="662"/>
      <c r="E38" s="662"/>
      <c r="F38" s="686"/>
      <c r="G38" s="693"/>
      <c r="H38" s="688"/>
      <c r="I38" s="706" t="str">
        <f t="shared" si="0"/>
        <v/>
      </c>
    </row>
    <row r="39" ht="12" customHeight="1" spans="1:9">
      <c r="A39" s="685" t="s">
        <v>310</v>
      </c>
      <c r="B39" s="675" t="s">
        <v>311</v>
      </c>
      <c r="C39" s="676" t="s">
        <v>312</v>
      </c>
      <c r="D39" s="662"/>
      <c r="E39" s="662"/>
      <c r="F39" s="686" t="s">
        <v>313</v>
      </c>
      <c r="G39" s="693">
        <v>10</v>
      </c>
      <c r="H39" s="768"/>
      <c r="I39" s="768"/>
    </row>
    <row r="40" ht="12" customHeight="1" spans="1:9">
      <c r="A40" s="685"/>
      <c r="B40" s="685"/>
      <c r="C40" s="662"/>
      <c r="D40" s="662"/>
      <c r="E40" s="662"/>
      <c r="F40" s="686"/>
      <c r="G40" s="693"/>
      <c r="H40" s="688"/>
      <c r="I40" s="706" t="str">
        <f t="shared" si="0"/>
        <v/>
      </c>
    </row>
    <row r="41" ht="12" customHeight="1" spans="1:9">
      <c r="A41" s="685" t="s">
        <v>314</v>
      </c>
      <c r="B41" s="984" t="s">
        <v>315</v>
      </c>
      <c r="C41" s="757" t="s">
        <v>316</v>
      </c>
      <c r="D41" s="696"/>
      <c r="E41" s="662"/>
      <c r="F41" s="686"/>
      <c r="G41" s="693"/>
      <c r="H41" s="688"/>
      <c r="I41" s="706" t="str">
        <f t="shared" si="0"/>
        <v/>
      </c>
    </row>
    <row r="42" ht="12" customHeight="1" spans="1:9">
      <c r="A42" s="685"/>
      <c r="B42" s="675"/>
      <c r="C42" s="757" t="s">
        <v>317</v>
      </c>
      <c r="D42" s="696"/>
      <c r="E42" s="662"/>
      <c r="F42" s="686"/>
      <c r="G42" s="693"/>
      <c r="H42" s="688"/>
      <c r="I42" s="814"/>
    </row>
    <row r="43" ht="12" customHeight="1" spans="1:9">
      <c r="A43" s="685"/>
      <c r="B43" s="675"/>
      <c r="C43" s="676"/>
      <c r="D43" s="662"/>
      <c r="E43" s="662"/>
      <c r="F43" s="686"/>
      <c r="G43" s="693"/>
      <c r="H43" s="688"/>
      <c r="I43" s="814"/>
    </row>
    <row r="44" ht="12" customHeight="1" spans="1:9">
      <c r="A44" s="685"/>
      <c r="B44" s="685"/>
      <c r="C44" s="696" t="s">
        <v>287</v>
      </c>
      <c r="D44" s="696" t="s">
        <v>318</v>
      </c>
      <c r="E44" s="662"/>
      <c r="F44" s="686" t="s">
        <v>319</v>
      </c>
      <c r="G44" s="693">
        <v>115</v>
      </c>
      <c r="H44" s="768"/>
      <c r="I44" s="768"/>
    </row>
    <row r="45" ht="12" customHeight="1" spans="1:9">
      <c r="A45" s="685"/>
      <c r="B45" s="675"/>
      <c r="C45" s="676"/>
      <c r="D45" s="662"/>
      <c r="E45" s="662"/>
      <c r="F45" s="686"/>
      <c r="G45" s="693"/>
      <c r="H45" s="688"/>
      <c r="I45" s="706"/>
    </row>
    <row r="46" ht="12" customHeight="1" spans="1:9">
      <c r="A46" s="685"/>
      <c r="B46" s="675"/>
      <c r="C46" s="662" t="s">
        <v>290</v>
      </c>
      <c r="D46" s="662" t="s">
        <v>320</v>
      </c>
      <c r="E46" s="662"/>
      <c r="F46" s="686" t="s">
        <v>289</v>
      </c>
      <c r="G46" s="693">
        <v>28187</v>
      </c>
      <c r="H46" s="768"/>
      <c r="I46" s="768"/>
    </row>
    <row r="47" ht="12" customHeight="1" spans="1:9">
      <c r="A47" s="685"/>
      <c r="B47" s="675"/>
      <c r="C47" s="662"/>
      <c r="D47" s="662" t="s">
        <v>321</v>
      </c>
      <c r="E47" s="662"/>
      <c r="F47" s="686"/>
      <c r="G47" s="693"/>
      <c r="H47" s="688"/>
      <c r="I47" s="706"/>
    </row>
    <row r="48" ht="12" customHeight="1" spans="1:9">
      <c r="A48" s="685"/>
      <c r="B48" s="685"/>
      <c r="C48" s="662"/>
      <c r="D48" s="662"/>
      <c r="E48" s="662"/>
      <c r="F48" s="686"/>
      <c r="G48" s="693"/>
      <c r="H48" s="688"/>
      <c r="I48" s="706"/>
    </row>
    <row r="49" ht="12" customHeight="1" spans="1:9">
      <c r="A49" s="685"/>
      <c r="B49" s="675"/>
      <c r="C49" s="804" t="s">
        <v>322</v>
      </c>
      <c r="D49" s="662" t="s">
        <v>323</v>
      </c>
      <c r="E49" s="662"/>
      <c r="F49" s="686" t="s">
        <v>289</v>
      </c>
      <c r="G49" s="693">
        <v>1000</v>
      </c>
      <c r="H49" s="768"/>
      <c r="I49" s="768"/>
    </row>
    <row r="50" ht="12" customHeight="1" spans="1:9">
      <c r="A50" s="685"/>
      <c r="B50" s="675"/>
      <c r="C50" s="804"/>
      <c r="D50" s="662"/>
      <c r="E50" s="662"/>
      <c r="F50" s="686"/>
      <c r="G50" s="693"/>
      <c r="H50" s="810"/>
      <c r="I50" s="810"/>
    </row>
    <row r="51" ht="12" customHeight="1" spans="1:9">
      <c r="A51" s="685"/>
      <c r="B51" s="675"/>
      <c r="C51" s="804" t="s">
        <v>324</v>
      </c>
      <c r="D51" s="662" t="s">
        <v>320</v>
      </c>
      <c r="E51" s="662"/>
      <c r="F51" s="686"/>
      <c r="G51" s="693"/>
      <c r="H51" s="810"/>
      <c r="I51" s="810"/>
    </row>
    <row r="52" ht="12" customHeight="1" spans="1:9">
      <c r="A52" s="685"/>
      <c r="B52" s="685"/>
      <c r="C52" s="662"/>
      <c r="D52" s="662" t="s">
        <v>325</v>
      </c>
      <c r="E52" s="662"/>
      <c r="F52" s="686" t="s">
        <v>289</v>
      </c>
      <c r="G52" s="693">
        <v>775</v>
      </c>
      <c r="H52" s="768"/>
      <c r="I52" s="768"/>
    </row>
    <row r="53" ht="12" customHeight="1" spans="1:9">
      <c r="A53" s="685"/>
      <c r="B53" s="685"/>
      <c r="C53" s="662"/>
      <c r="D53" s="662"/>
      <c r="E53" s="662"/>
      <c r="F53" s="686"/>
      <c r="G53" s="693"/>
      <c r="H53" s="688"/>
      <c r="I53" s="814"/>
    </row>
    <row r="54" ht="12" customHeight="1" spans="1:9">
      <c r="A54" s="685"/>
      <c r="B54" s="685"/>
      <c r="C54" s="804" t="s">
        <v>326</v>
      </c>
      <c r="D54" s="662" t="s">
        <v>327</v>
      </c>
      <c r="E54" s="662"/>
      <c r="F54" s="686" t="s">
        <v>292</v>
      </c>
      <c r="G54" s="693">
        <v>20</v>
      </c>
      <c r="H54" s="768"/>
      <c r="I54" s="768"/>
    </row>
    <row r="55" ht="12" customHeight="1" spans="1:9">
      <c r="A55" s="685"/>
      <c r="B55" s="685"/>
      <c r="C55" s="662"/>
      <c r="D55" s="662"/>
      <c r="E55" s="662"/>
      <c r="F55" s="686"/>
      <c r="G55" s="693"/>
      <c r="H55" s="688"/>
      <c r="I55" s="814"/>
    </row>
    <row r="56" ht="12" customHeight="1" spans="1:9">
      <c r="A56" s="685"/>
      <c r="B56" s="685"/>
      <c r="C56" s="804" t="s">
        <v>328</v>
      </c>
      <c r="D56" s="662" t="s">
        <v>329</v>
      </c>
      <c r="E56" s="662"/>
      <c r="F56" s="686" t="s">
        <v>292</v>
      </c>
      <c r="G56" s="693">
        <v>100</v>
      </c>
      <c r="H56" s="768"/>
      <c r="I56" s="768"/>
    </row>
    <row r="57" ht="12" customHeight="1" spans="1:9">
      <c r="A57" s="685"/>
      <c r="B57" s="685"/>
      <c r="C57" s="662"/>
      <c r="D57" s="662"/>
      <c r="E57" s="662"/>
      <c r="F57" s="686"/>
      <c r="G57" s="693"/>
      <c r="H57" s="688"/>
      <c r="I57" s="814"/>
    </row>
    <row r="58" ht="12" customHeight="1" spans="1:9">
      <c r="A58" s="685"/>
      <c r="B58" s="984" t="s">
        <v>330</v>
      </c>
      <c r="C58" s="757" t="s">
        <v>331</v>
      </c>
      <c r="D58" s="662"/>
      <c r="E58" s="662"/>
      <c r="F58" s="686"/>
      <c r="G58" s="693"/>
      <c r="H58" s="688"/>
      <c r="I58" s="814"/>
    </row>
    <row r="59" ht="12" customHeight="1" spans="1:9">
      <c r="A59" s="685"/>
      <c r="B59" s="675"/>
      <c r="C59" s="676"/>
      <c r="D59" s="662"/>
      <c r="E59" s="662"/>
      <c r="F59" s="686"/>
      <c r="G59" s="693"/>
      <c r="H59" s="688"/>
      <c r="I59" s="814"/>
    </row>
    <row r="60" ht="12" customHeight="1" spans="1:9">
      <c r="A60" s="685"/>
      <c r="B60" s="685"/>
      <c r="C60" s="696" t="s">
        <v>287</v>
      </c>
      <c r="D60" s="696" t="s">
        <v>332</v>
      </c>
      <c r="E60" s="662"/>
      <c r="F60" s="686" t="s">
        <v>319</v>
      </c>
      <c r="G60" s="693">
        <v>115</v>
      </c>
      <c r="H60" s="768"/>
      <c r="I60" s="768"/>
    </row>
    <row r="61" ht="12" customHeight="1" spans="1:9">
      <c r="A61" s="685"/>
      <c r="B61" s="675"/>
      <c r="C61" s="676"/>
      <c r="D61" s="662"/>
      <c r="E61" s="662"/>
      <c r="F61" s="686"/>
      <c r="G61" s="693"/>
      <c r="H61" s="688"/>
      <c r="I61" s="706"/>
    </row>
    <row r="62" ht="12" customHeight="1" spans="1:9">
      <c r="A62" s="685"/>
      <c r="B62" s="675"/>
      <c r="C62" s="662" t="s">
        <v>290</v>
      </c>
      <c r="D62" s="662" t="s">
        <v>333</v>
      </c>
      <c r="E62" s="662"/>
      <c r="F62" s="686"/>
      <c r="G62" s="693"/>
      <c r="H62" s="688"/>
      <c r="I62" s="706"/>
    </row>
    <row r="63" ht="12" customHeight="1" spans="1:9">
      <c r="A63" s="685"/>
      <c r="B63" s="675"/>
      <c r="C63" s="662"/>
      <c r="D63" s="662" t="s">
        <v>334</v>
      </c>
      <c r="E63" s="662"/>
      <c r="F63" s="686" t="s">
        <v>289</v>
      </c>
      <c r="G63" s="693">
        <v>14094</v>
      </c>
      <c r="H63" s="768"/>
      <c r="I63" s="768"/>
    </row>
    <row r="64" ht="12" customHeight="1" spans="1:9">
      <c r="A64" s="685"/>
      <c r="B64" s="685"/>
      <c r="C64" s="662"/>
      <c r="D64" s="662"/>
      <c r="E64" s="662"/>
      <c r="F64" s="686"/>
      <c r="G64" s="693"/>
      <c r="H64" s="688"/>
      <c r="I64" s="706"/>
    </row>
    <row r="65" ht="12" customHeight="1" spans="1:9">
      <c r="A65" s="685"/>
      <c r="B65" s="675"/>
      <c r="C65" s="804" t="s">
        <v>322</v>
      </c>
      <c r="D65" s="662" t="s">
        <v>335</v>
      </c>
      <c r="E65" s="662"/>
      <c r="F65" s="686" t="s">
        <v>289</v>
      </c>
      <c r="G65" s="693">
        <v>1000</v>
      </c>
      <c r="H65" s="768"/>
      <c r="I65" s="768"/>
    </row>
    <row r="66" ht="12" customHeight="1" spans="1:9">
      <c r="A66" s="685"/>
      <c r="B66" s="685"/>
      <c r="C66" s="662"/>
      <c r="D66" s="662" t="s">
        <v>334</v>
      </c>
      <c r="E66" s="662"/>
      <c r="F66" s="686"/>
      <c r="G66" s="693"/>
      <c r="H66" s="688"/>
      <c r="I66" s="706"/>
    </row>
    <row r="67" ht="12" customHeight="1" spans="1:9">
      <c r="A67" s="685"/>
      <c r="B67" s="685"/>
      <c r="C67" s="662"/>
      <c r="D67" s="662"/>
      <c r="E67" s="662"/>
      <c r="F67" s="686"/>
      <c r="G67" s="693"/>
      <c r="H67" s="688"/>
      <c r="I67" s="706"/>
    </row>
    <row r="68" ht="12" customHeight="1" spans="1:9">
      <c r="A68" s="685"/>
      <c r="B68" s="685"/>
      <c r="C68" s="804" t="s">
        <v>324</v>
      </c>
      <c r="D68" s="662" t="s">
        <v>336</v>
      </c>
      <c r="E68" s="662"/>
      <c r="F68" s="686"/>
      <c r="G68" s="693"/>
      <c r="H68" s="810"/>
      <c r="I68" s="810"/>
    </row>
    <row r="69" ht="12" customHeight="1" spans="1:9">
      <c r="A69" s="685"/>
      <c r="B69" s="685"/>
      <c r="C69" s="662"/>
      <c r="D69" s="662" t="s">
        <v>337</v>
      </c>
      <c r="E69" s="662"/>
      <c r="F69" s="686" t="s">
        <v>289</v>
      </c>
      <c r="G69" s="693">
        <v>775</v>
      </c>
      <c r="H69" s="768"/>
      <c r="I69" s="768"/>
    </row>
    <row r="70" ht="12" customHeight="1" spans="1:9">
      <c r="A70" s="685"/>
      <c r="B70" s="685"/>
      <c r="C70" s="662"/>
      <c r="D70" s="662"/>
      <c r="E70" s="662"/>
      <c r="F70" s="686"/>
      <c r="G70" s="693"/>
      <c r="H70" s="688"/>
      <c r="I70" s="706"/>
    </row>
    <row r="71" ht="12" customHeight="1" spans="1:9">
      <c r="A71" s="685"/>
      <c r="B71" s="675"/>
      <c r="C71" s="804" t="s">
        <v>326</v>
      </c>
      <c r="D71" s="662" t="s">
        <v>338</v>
      </c>
      <c r="E71" s="662"/>
      <c r="F71" s="686" t="s">
        <v>292</v>
      </c>
      <c r="G71" s="693">
        <v>100</v>
      </c>
      <c r="H71" s="768"/>
      <c r="I71" s="768"/>
    </row>
    <row r="72" ht="12" customHeight="1" spans="1:9">
      <c r="A72" s="685"/>
      <c r="B72" s="675"/>
      <c r="C72" s="676"/>
      <c r="D72" s="662"/>
      <c r="E72" s="662"/>
      <c r="F72" s="686"/>
      <c r="G72" s="693"/>
      <c r="H72" s="688"/>
      <c r="I72" s="814"/>
    </row>
    <row r="73" ht="12" customHeight="1" spans="1:9">
      <c r="A73" s="685"/>
      <c r="B73" s="984" t="s">
        <v>339</v>
      </c>
      <c r="C73" s="676" t="s">
        <v>340</v>
      </c>
      <c r="D73" s="662"/>
      <c r="E73" s="662"/>
      <c r="F73" s="686"/>
      <c r="G73" s="693"/>
      <c r="H73" s="688"/>
      <c r="I73" s="706"/>
    </row>
    <row r="74" ht="12" customHeight="1" spans="1:9">
      <c r="A74" s="685"/>
      <c r="B74" s="675"/>
      <c r="C74" s="676" t="s">
        <v>341</v>
      </c>
      <c r="D74" s="662"/>
      <c r="E74" s="662"/>
      <c r="F74" s="686" t="s">
        <v>342</v>
      </c>
      <c r="G74" s="693">
        <v>10</v>
      </c>
      <c r="H74" s="768"/>
      <c r="I74" s="768"/>
    </row>
    <row r="75" ht="12" hidden="1" customHeight="1" spans="1:9">
      <c r="A75" s="685"/>
      <c r="B75" s="676"/>
      <c r="C75" s="815"/>
      <c r="D75" s="662"/>
      <c r="E75" s="662"/>
      <c r="F75" s="771"/>
      <c r="G75" s="816"/>
      <c r="H75" s="817"/>
      <c r="I75" s="810"/>
    </row>
    <row r="76" ht="12" customHeight="1" spans="1:9">
      <c r="A76" s="707"/>
      <c r="B76" s="708"/>
      <c r="C76" s="708"/>
      <c r="D76" s="708"/>
      <c r="E76" s="708"/>
      <c r="F76" s="709"/>
      <c r="G76" s="755"/>
      <c r="H76" s="711"/>
      <c r="I76" s="829"/>
    </row>
    <row r="77" ht="12" customHeight="1" spans="1:9">
      <c r="A77" s="818" t="s">
        <v>282</v>
      </c>
      <c r="B77" s="819" t="s">
        <v>69</v>
      </c>
      <c r="C77" s="662"/>
      <c r="D77" s="662"/>
      <c r="E77" s="662"/>
      <c r="F77" s="663"/>
      <c r="G77" s="664"/>
      <c r="H77" s="665"/>
      <c r="I77" s="746"/>
    </row>
    <row r="78" ht="12" customHeight="1" spans="1:9">
      <c r="A78" s="713"/>
      <c r="B78" s="666"/>
      <c r="C78" s="666"/>
      <c r="D78" s="666"/>
      <c r="E78" s="666"/>
      <c r="F78" s="667"/>
      <c r="G78" s="668"/>
      <c r="H78" s="669"/>
      <c r="I78" s="747"/>
    </row>
    <row r="79" ht="12" customHeight="1" spans="1:9">
      <c r="A79" s="662"/>
      <c r="B79" s="662"/>
      <c r="C79" s="662"/>
      <c r="D79" s="662"/>
      <c r="E79" s="662"/>
      <c r="F79" s="663"/>
      <c r="G79" s="664"/>
      <c r="H79" s="665"/>
      <c r="I79" s="806"/>
    </row>
    <row r="80" ht="11.25" customHeight="1" spans="1:9">
      <c r="A80" s="662"/>
      <c r="B80" s="662"/>
      <c r="C80" s="662"/>
      <c r="D80" s="662"/>
      <c r="E80" s="662"/>
      <c r="F80" s="663"/>
      <c r="G80" s="664"/>
      <c r="H80" s="665"/>
      <c r="I80" s="794" t="s">
        <v>275</v>
      </c>
    </row>
    <row r="81" ht="12" customHeight="1" spans="1:9">
      <c r="A81" s="666"/>
      <c r="B81" s="666"/>
      <c r="C81" s="666"/>
      <c r="D81" s="666"/>
      <c r="E81" s="666"/>
      <c r="F81" s="667"/>
      <c r="G81" s="668"/>
      <c r="H81" s="669"/>
      <c r="I81" s="830"/>
    </row>
    <row r="82" ht="12" spans="1:9">
      <c r="A82" s="670" t="s">
        <v>1</v>
      </c>
      <c r="B82" s="670"/>
      <c r="C82" s="671"/>
      <c r="D82" s="671"/>
      <c r="E82" s="671"/>
      <c r="F82" s="672"/>
      <c r="G82" s="673"/>
      <c r="H82" s="674"/>
      <c r="I82" s="811"/>
    </row>
    <row r="83" ht="12" spans="1:9">
      <c r="A83" s="675" t="s">
        <v>8</v>
      </c>
      <c r="B83" s="675" t="s">
        <v>2</v>
      </c>
      <c r="C83" s="676"/>
      <c r="D83" s="676"/>
      <c r="E83" s="676" t="s">
        <v>3</v>
      </c>
      <c r="F83" s="677" t="s">
        <v>4</v>
      </c>
      <c r="G83" s="678" t="s">
        <v>276</v>
      </c>
      <c r="H83" s="679" t="s">
        <v>6</v>
      </c>
      <c r="I83" s="812" t="s">
        <v>7</v>
      </c>
    </row>
    <row r="84" ht="12" spans="1:9">
      <c r="A84" s="680" t="s">
        <v>277</v>
      </c>
      <c r="B84" s="680" t="s">
        <v>9</v>
      </c>
      <c r="C84" s="681"/>
      <c r="D84" s="681"/>
      <c r="E84" s="681"/>
      <c r="F84" s="682"/>
      <c r="G84" s="683" t="s">
        <v>278</v>
      </c>
      <c r="H84" s="684"/>
      <c r="I84" s="813"/>
    </row>
    <row r="85" spans="1:9">
      <c r="A85" s="820"/>
      <c r="B85" s="821"/>
      <c r="C85" s="819"/>
      <c r="D85" s="819"/>
      <c r="E85" s="819"/>
      <c r="F85" s="822"/>
      <c r="G85" s="664"/>
      <c r="H85" s="665"/>
      <c r="I85" s="706"/>
    </row>
    <row r="86" spans="1:9">
      <c r="A86" s="818"/>
      <c r="B86" s="821"/>
      <c r="C86" s="819" t="s">
        <v>70</v>
      </c>
      <c r="D86" s="819"/>
      <c r="E86" s="819"/>
      <c r="F86" s="822"/>
      <c r="G86" s="664"/>
      <c r="H86" s="665"/>
      <c r="I86" s="746"/>
    </row>
    <row r="87" spans="1:9">
      <c r="A87" s="823"/>
      <c r="B87" s="824"/>
      <c r="C87" s="825"/>
      <c r="D87" s="825"/>
      <c r="E87" s="825"/>
      <c r="F87" s="826"/>
      <c r="G87" s="668"/>
      <c r="H87" s="669"/>
      <c r="I87" s="747"/>
    </row>
    <row r="88" spans="1:9">
      <c r="A88" s="685"/>
      <c r="B88" s="685"/>
      <c r="C88" s="662"/>
      <c r="D88" s="662"/>
      <c r="E88" s="662"/>
      <c r="F88" s="686"/>
      <c r="G88" s="687"/>
      <c r="H88" s="688"/>
      <c r="I88" s="706"/>
    </row>
    <row r="89" ht="12" spans="1:9">
      <c r="A89" s="685" t="s">
        <v>343</v>
      </c>
      <c r="B89" s="984" t="s">
        <v>344</v>
      </c>
      <c r="C89" s="676" t="s">
        <v>345</v>
      </c>
      <c r="D89" s="662"/>
      <c r="E89" s="662"/>
      <c r="F89" s="686"/>
      <c r="G89" s="693"/>
      <c r="H89" s="688"/>
      <c r="I89" s="706"/>
    </row>
    <row r="90" ht="12" spans="1:9">
      <c r="A90" s="685"/>
      <c r="B90" s="675"/>
      <c r="C90" s="676" t="s">
        <v>346</v>
      </c>
      <c r="D90" s="662"/>
      <c r="E90" s="662"/>
      <c r="F90" s="686" t="s">
        <v>342</v>
      </c>
      <c r="G90" s="693">
        <v>3074</v>
      </c>
      <c r="H90" s="768"/>
      <c r="I90" s="768"/>
    </row>
    <row r="91" spans="1:9">
      <c r="A91" s="685"/>
      <c r="B91" s="685"/>
      <c r="C91" s="662"/>
      <c r="D91" s="662"/>
      <c r="E91" s="662"/>
      <c r="F91" s="686"/>
      <c r="G91" s="687"/>
      <c r="H91" s="688"/>
      <c r="I91" s="706"/>
    </row>
    <row r="92" ht="12" customHeight="1" spans="1:9">
      <c r="A92" s="685" t="s">
        <v>283</v>
      </c>
      <c r="B92" s="984" t="s">
        <v>347</v>
      </c>
      <c r="C92" s="676" t="s">
        <v>348</v>
      </c>
      <c r="D92" s="662"/>
      <c r="E92" s="662"/>
      <c r="F92" s="686"/>
      <c r="G92" s="694"/>
      <c r="H92" s="688"/>
      <c r="I92" s="706"/>
    </row>
    <row r="93" ht="12" customHeight="1" spans="1:9">
      <c r="A93" s="685" t="s">
        <v>349</v>
      </c>
      <c r="B93" s="685"/>
      <c r="C93" s="676"/>
      <c r="D93" s="662"/>
      <c r="E93" s="662"/>
      <c r="F93" s="686"/>
      <c r="G93" s="693"/>
      <c r="H93" s="688"/>
      <c r="I93" s="706"/>
    </row>
    <row r="94" ht="12" customHeight="1" spans="1:9">
      <c r="A94" s="685"/>
      <c r="B94" s="685"/>
      <c r="C94" s="696" t="s">
        <v>287</v>
      </c>
      <c r="D94" s="662" t="s">
        <v>350</v>
      </c>
      <c r="E94" s="662"/>
      <c r="F94" s="686" t="s">
        <v>292</v>
      </c>
      <c r="G94" s="694">
        <v>2730</v>
      </c>
      <c r="H94" s="768"/>
      <c r="I94" s="768"/>
    </row>
    <row r="95" spans="1:9">
      <c r="A95" s="685"/>
      <c r="B95" s="685"/>
      <c r="C95" s="662"/>
      <c r="D95" s="662"/>
      <c r="E95" s="662"/>
      <c r="F95" s="686"/>
      <c r="G95" s="687"/>
      <c r="H95" s="688"/>
      <c r="I95" s="706"/>
    </row>
    <row r="96" ht="12" spans="1:9">
      <c r="A96" s="685" t="s">
        <v>283</v>
      </c>
      <c r="B96" s="984" t="s">
        <v>351</v>
      </c>
      <c r="C96" s="676" t="s">
        <v>352</v>
      </c>
      <c r="D96" s="662"/>
      <c r="E96" s="662"/>
      <c r="F96" s="686"/>
      <c r="G96" s="780"/>
      <c r="H96" s="781"/>
      <c r="I96" s="805"/>
    </row>
    <row r="97" spans="1:9">
      <c r="A97" s="685" t="s">
        <v>353</v>
      </c>
      <c r="B97" s="685"/>
      <c r="C97" s="662"/>
      <c r="D97" s="662"/>
      <c r="E97" s="662"/>
      <c r="F97" s="686"/>
      <c r="G97" s="780"/>
      <c r="H97" s="781"/>
      <c r="I97" s="805"/>
    </row>
    <row r="98" spans="1:9">
      <c r="A98" s="685"/>
      <c r="B98" s="685"/>
      <c r="C98" s="662" t="s">
        <v>287</v>
      </c>
      <c r="D98" s="662" t="s">
        <v>354</v>
      </c>
      <c r="E98" s="662"/>
      <c r="F98" s="686" t="s">
        <v>292</v>
      </c>
      <c r="G98" s="780">
        <v>30</v>
      </c>
      <c r="H98" s="768"/>
      <c r="I98" s="768"/>
    </row>
    <row r="99" spans="1:9">
      <c r="A99" s="685"/>
      <c r="B99" s="685"/>
      <c r="C99" s="662"/>
      <c r="D99" s="662"/>
      <c r="E99" s="662"/>
      <c r="F99" s="686"/>
      <c r="G99" s="780"/>
      <c r="H99" s="781"/>
      <c r="I99" s="805"/>
    </row>
    <row r="100" spans="1:9">
      <c r="A100" s="685"/>
      <c r="B100" s="685"/>
      <c r="C100" s="662" t="s">
        <v>290</v>
      </c>
      <c r="D100" s="662" t="s">
        <v>355</v>
      </c>
      <c r="E100" s="662"/>
      <c r="F100" s="686" t="s">
        <v>292</v>
      </c>
      <c r="G100" s="694">
        <v>30</v>
      </c>
      <c r="H100" s="768"/>
      <c r="I100" s="768"/>
    </row>
    <row r="101" spans="1:9">
      <c r="A101" s="685"/>
      <c r="B101" s="685"/>
      <c r="C101" s="662"/>
      <c r="D101" s="662"/>
      <c r="E101" s="662"/>
      <c r="F101" s="686"/>
      <c r="G101" s="694"/>
      <c r="H101" s="781"/>
      <c r="I101" s="805"/>
    </row>
    <row r="102" spans="1:9">
      <c r="A102" s="685"/>
      <c r="B102" s="685"/>
      <c r="C102" s="819" t="s">
        <v>322</v>
      </c>
      <c r="D102" s="662" t="s">
        <v>356</v>
      </c>
      <c r="E102" s="662"/>
      <c r="F102" s="686" t="s">
        <v>292</v>
      </c>
      <c r="G102" s="694">
        <v>30</v>
      </c>
      <c r="H102" s="768"/>
      <c r="I102" s="768"/>
    </row>
    <row r="103" spans="1:9">
      <c r="A103" s="685"/>
      <c r="B103" s="685"/>
      <c r="C103" s="819"/>
      <c r="D103" s="662"/>
      <c r="E103" s="662"/>
      <c r="F103" s="686"/>
      <c r="G103" s="694"/>
      <c r="H103" s="781"/>
      <c r="I103" s="805"/>
    </row>
    <row r="104" spans="1:9">
      <c r="A104" s="685"/>
      <c r="B104" s="685"/>
      <c r="C104" s="804" t="s">
        <v>324</v>
      </c>
      <c r="D104" s="662" t="s">
        <v>357</v>
      </c>
      <c r="E104" s="662"/>
      <c r="F104" s="686" t="s">
        <v>292</v>
      </c>
      <c r="G104" s="694">
        <v>60</v>
      </c>
      <c r="H104" s="768"/>
      <c r="I104" s="768"/>
    </row>
    <row r="105" spans="1:9">
      <c r="A105" s="685"/>
      <c r="B105" s="685"/>
      <c r="C105" s="804"/>
      <c r="D105" s="662"/>
      <c r="E105" s="662"/>
      <c r="F105" s="686"/>
      <c r="G105" s="694"/>
      <c r="H105" s="781"/>
      <c r="I105" s="805"/>
    </row>
    <row r="106" spans="1:9">
      <c r="A106" s="685"/>
      <c r="B106" s="685"/>
      <c r="C106" s="804" t="s">
        <v>326</v>
      </c>
      <c r="D106" s="662" t="s">
        <v>358</v>
      </c>
      <c r="E106" s="662"/>
      <c r="F106" s="686" t="s">
        <v>292</v>
      </c>
      <c r="G106" s="694">
        <v>150</v>
      </c>
      <c r="H106" s="768"/>
      <c r="I106" s="768"/>
    </row>
    <row r="107" spans="1:9">
      <c r="A107" s="685"/>
      <c r="B107" s="685"/>
      <c r="C107" s="804"/>
      <c r="D107" s="662"/>
      <c r="E107" s="662"/>
      <c r="F107" s="686"/>
      <c r="G107" s="694"/>
      <c r="H107" s="781"/>
      <c r="I107" s="805"/>
    </row>
    <row r="108" spans="1:9">
      <c r="A108" s="685"/>
      <c r="B108" s="685"/>
      <c r="C108" s="804" t="s">
        <v>328</v>
      </c>
      <c r="D108" s="662" t="s">
        <v>359</v>
      </c>
      <c r="E108" s="662"/>
      <c r="F108" s="686"/>
      <c r="G108" s="694"/>
      <c r="H108" s="781"/>
      <c r="I108" s="805"/>
    </row>
    <row r="109" spans="1:9">
      <c r="A109" s="685"/>
      <c r="B109" s="685"/>
      <c r="C109" s="804"/>
      <c r="D109" s="662" t="s">
        <v>360</v>
      </c>
      <c r="E109" s="662"/>
      <c r="F109" s="686" t="s">
        <v>292</v>
      </c>
      <c r="G109" s="694">
        <v>150</v>
      </c>
      <c r="H109" s="768"/>
      <c r="I109" s="768"/>
    </row>
    <row r="110" spans="1:9">
      <c r="A110" s="685"/>
      <c r="B110" s="685"/>
      <c r="C110" s="804"/>
      <c r="D110" s="662"/>
      <c r="E110" s="662"/>
      <c r="F110" s="686"/>
      <c r="G110" s="694"/>
      <c r="H110" s="810"/>
      <c r="I110" s="810"/>
    </row>
    <row r="111" spans="1:9">
      <c r="A111" s="685"/>
      <c r="B111" s="685"/>
      <c r="C111" s="827" t="s">
        <v>361</v>
      </c>
      <c r="D111" s="695" t="s">
        <v>362</v>
      </c>
      <c r="E111" s="695"/>
      <c r="F111" s="766" t="s">
        <v>299</v>
      </c>
      <c r="G111" s="767">
        <v>2</v>
      </c>
      <c r="H111" s="768"/>
      <c r="I111" s="768"/>
    </row>
    <row r="112" spans="1:9">
      <c r="A112" s="685"/>
      <c r="B112" s="685"/>
      <c r="C112" s="804"/>
      <c r="D112" s="662"/>
      <c r="E112" s="662"/>
      <c r="F112" s="686"/>
      <c r="G112" s="694"/>
      <c r="H112" s="810"/>
      <c r="I112" s="810"/>
    </row>
    <row r="113" spans="1:9">
      <c r="A113" s="685"/>
      <c r="B113" s="685"/>
      <c r="C113" s="827" t="s">
        <v>363</v>
      </c>
      <c r="D113" s="695" t="s">
        <v>364</v>
      </c>
      <c r="E113" s="695"/>
      <c r="F113" s="766" t="s">
        <v>319</v>
      </c>
      <c r="G113" s="767">
        <v>1</v>
      </c>
      <c r="H113" s="768"/>
      <c r="I113" s="768"/>
    </row>
    <row r="114" spans="1:9">
      <c r="A114" s="685"/>
      <c r="B114" s="685"/>
      <c r="C114" s="662"/>
      <c r="D114" s="662"/>
      <c r="E114" s="662"/>
      <c r="F114" s="686"/>
      <c r="G114" s="694"/>
      <c r="H114" s="781"/>
      <c r="I114" s="805"/>
    </row>
    <row r="115" ht="12" spans="1:9">
      <c r="A115" s="685"/>
      <c r="B115" s="984" t="s">
        <v>365</v>
      </c>
      <c r="C115" s="828" t="s">
        <v>366</v>
      </c>
      <c r="D115" s="662"/>
      <c r="E115" s="662"/>
      <c r="F115" s="686"/>
      <c r="G115" s="694"/>
      <c r="H115" s="781"/>
      <c r="I115" s="706"/>
    </row>
    <row r="116" spans="1:9">
      <c r="A116" s="685"/>
      <c r="B116" s="685"/>
      <c r="C116" s="804"/>
      <c r="D116" s="662"/>
      <c r="E116" s="662"/>
      <c r="F116" s="686"/>
      <c r="G116" s="694"/>
      <c r="H116" s="688"/>
      <c r="I116" s="706"/>
    </row>
    <row r="117" spans="1:9">
      <c r="A117" s="685"/>
      <c r="B117" s="685"/>
      <c r="C117" s="662" t="s">
        <v>287</v>
      </c>
      <c r="D117" s="662" t="s">
        <v>354</v>
      </c>
      <c r="E117" s="662"/>
      <c r="F117" s="686" t="s">
        <v>292</v>
      </c>
      <c r="G117" s="780">
        <v>15</v>
      </c>
      <c r="H117" s="768"/>
      <c r="I117" s="768"/>
    </row>
    <row r="118" spans="1:9">
      <c r="A118" s="685"/>
      <c r="B118" s="685"/>
      <c r="C118" s="804"/>
      <c r="D118" s="662"/>
      <c r="E118" s="662"/>
      <c r="F118" s="686"/>
      <c r="G118" s="694"/>
      <c r="H118" s="781"/>
      <c r="I118" s="805"/>
    </row>
    <row r="119" spans="1:9">
      <c r="A119" s="685"/>
      <c r="B119" s="685"/>
      <c r="C119" s="662" t="s">
        <v>290</v>
      </c>
      <c r="D119" s="662" t="s">
        <v>357</v>
      </c>
      <c r="E119" s="662"/>
      <c r="F119" s="686" t="s">
        <v>292</v>
      </c>
      <c r="G119" s="694">
        <v>30</v>
      </c>
      <c r="H119" s="768"/>
      <c r="I119" s="768"/>
    </row>
    <row r="120" spans="1:9">
      <c r="A120" s="685"/>
      <c r="B120" s="685"/>
      <c r="C120" s="662"/>
      <c r="D120" s="662"/>
      <c r="E120" s="662"/>
      <c r="F120" s="686"/>
      <c r="G120" s="694"/>
      <c r="H120" s="781"/>
      <c r="I120" s="831"/>
    </row>
    <row r="121" spans="1:9">
      <c r="A121" s="685"/>
      <c r="B121" s="685"/>
      <c r="C121" s="819" t="s">
        <v>322</v>
      </c>
      <c r="D121" s="662" t="s">
        <v>358</v>
      </c>
      <c r="E121" s="662"/>
      <c r="F121" s="686" t="s">
        <v>292</v>
      </c>
      <c r="G121" s="694">
        <v>75</v>
      </c>
      <c r="H121" s="768"/>
      <c r="I121" s="768"/>
    </row>
    <row r="122" spans="1:9">
      <c r="A122" s="685"/>
      <c r="B122" s="685"/>
      <c r="C122" s="819"/>
      <c r="D122" s="662"/>
      <c r="E122" s="662"/>
      <c r="F122" s="686"/>
      <c r="G122" s="694"/>
      <c r="H122" s="688"/>
      <c r="I122" s="706"/>
    </row>
    <row r="123" spans="1:9">
      <c r="A123" s="685"/>
      <c r="B123" s="685"/>
      <c r="C123" s="804" t="s">
        <v>324</v>
      </c>
      <c r="D123" s="695" t="s">
        <v>359</v>
      </c>
      <c r="E123" s="662"/>
      <c r="F123" s="686" t="s">
        <v>292</v>
      </c>
      <c r="G123" s="694">
        <v>75</v>
      </c>
      <c r="H123" s="768"/>
      <c r="I123" s="768"/>
    </row>
    <row r="124" spans="1:9">
      <c r="A124" s="685"/>
      <c r="B124" s="685"/>
      <c r="C124" s="804"/>
      <c r="D124" s="695" t="s">
        <v>360</v>
      </c>
      <c r="E124" s="662"/>
      <c r="F124" s="686"/>
      <c r="G124" s="694"/>
      <c r="H124" s="810"/>
      <c r="I124" s="810"/>
    </row>
    <row r="125" spans="1:9">
      <c r="A125" s="685"/>
      <c r="B125" s="685"/>
      <c r="C125" s="804"/>
      <c r="D125" s="662"/>
      <c r="E125" s="662"/>
      <c r="F125" s="686"/>
      <c r="G125" s="694"/>
      <c r="H125" s="810"/>
      <c r="I125" s="810"/>
    </row>
    <row r="126" spans="1:9">
      <c r="A126" s="685"/>
      <c r="B126" s="685"/>
      <c r="C126" s="827" t="s">
        <v>326</v>
      </c>
      <c r="D126" s="695" t="s">
        <v>364</v>
      </c>
      <c r="E126" s="695"/>
      <c r="F126" s="766" t="s">
        <v>319</v>
      </c>
      <c r="G126" s="767">
        <v>1</v>
      </c>
      <c r="H126" s="768"/>
      <c r="I126" s="768"/>
    </row>
    <row r="127" spans="1:9">
      <c r="A127" s="685"/>
      <c r="B127" s="685"/>
      <c r="C127" s="827"/>
      <c r="D127" s="695"/>
      <c r="E127" s="695"/>
      <c r="F127" s="766"/>
      <c r="G127" s="767"/>
      <c r="H127" s="810"/>
      <c r="I127" s="810"/>
    </row>
    <row r="128" ht="12" spans="1:9">
      <c r="A128" s="685"/>
      <c r="B128" s="984" t="s">
        <v>367</v>
      </c>
      <c r="C128" s="828" t="s">
        <v>368</v>
      </c>
      <c r="D128" s="662"/>
      <c r="E128" s="662"/>
      <c r="F128" s="686"/>
      <c r="G128" s="694"/>
      <c r="H128" s="688"/>
      <c r="I128" s="706"/>
    </row>
    <row r="129" ht="12" spans="1:9">
      <c r="A129" s="685"/>
      <c r="B129" s="685"/>
      <c r="C129" s="828" t="s">
        <v>369</v>
      </c>
      <c r="D129" s="662"/>
      <c r="E129" s="662"/>
      <c r="F129" s="686"/>
      <c r="G129" s="694"/>
      <c r="H129" s="688"/>
      <c r="I129" s="706"/>
    </row>
    <row r="130" spans="1:9">
      <c r="A130" s="685"/>
      <c r="B130" s="685"/>
      <c r="C130" s="804"/>
      <c r="D130" s="662"/>
      <c r="E130" s="662"/>
      <c r="F130" s="686"/>
      <c r="G130" s="694"/>
      <c r="H130" s="688"/>
      <c r="I130" s="706"/>
    </row>
    <row r="131" spans="1:9">
      <c r="A131" s="685"/>
      <c r="B131" s="685"/>
      <c r="C131" s="985" t="s">
        <v>287</v>
      </c>
      <c r="D131" s="662" t="s">
        <v>370</v>
      </c>
      <c r="E131" s="662"/>
      <c r="F131" s="686"/>
      <c r="G131" s="694"/>
      <c r="H131" s="688"/>
      <c r="I131" s="706"/>
    </row>
    <row r="132" spans="1:9">
      <c r="A132" s="685"/>
      <c r="B132" s="685"/>
      <c r="D132" s="804" t="s">
        <v>371</v>
      </c>
      <c r="E132" s="662"/>
      <c r="F132" s="686"/>
      <c r="G132" s="694"/>
      <c r="H132" s="688"/>
      <c r="I132" s="814"/>
    </row>
    <row r="133" spans="1:9">
      <c r="A133" s="685"/>
      <c r="B133" s="685"/>
      <c r="D133" s="804" t="s">
        <v>372</v>
      </c>
      <c r="E133" s="662"/>
      <c r="F133" s="686" t="s">
        <v>292</v>
      </c>
      <c r="G133" s="694">
        <v>15</v>
      </c>
      <c r="H133" s="768"/>
      <c r="I133" s="768"/>
    </row>
    <row r="134" spans="1:9">
      <c r="A134" s="685"/>
      <c r="B134" s="685"/>
      <c r="C134" s="662"/>
      <c r="D134" s="662"/>
      <c r="E134" s="662"/>
      <c r="F134" s="686"/>
      <c r="G134" s="693"/>
      <c r="H134" s="688"/>
      <c r="I134" s="706"/>
    </row>
    <row r="135" ht="12" spans="1:9">
      <c r="A135" s="685"/>
      <c r="B135" s="675"/>
      <c r="C135" s="985" t="s">
        <v>290</v>
      </c>
      <c r="D135" s="662" t="s">
        <v>373</v>
      </c>
      <c r="E135" s="662"/>
      <c r="F135" s="686"/>
      <c r="G135" s="694"/>
      <c r="H135" s="688"/>
      <c r="I135" s="706"/>
    </row>
    <row r="136" ht="12" spans="1:9">
      <c r="A136" s="685"/>
      <c r="B136" s="675"/>
      <c r="D136" s="804" t="s">
        <v>374</v>
      </c>
      <c r="E136" s="662"/>
      <c r="F136" s="686" t="s">
        <v>292</v>
      </c>
      <c r="G136" s="694">
        <v>15</v>
      </c>
      <c r="H136" s="768"/>
      <c r="I136" s="768"/>
    </row>
    <row r="137" ht="12" spans="1:9">
      <c r="A137" s="685"/>
      <c r="B137" s="675"/>
      <c r="C137" s="804"/>
      <c r="D137" s="662"/>
      <c r="E137" s="662"/>
      <c r="F137" s="686"/>
      <c r="G137" s="694"/>
      <c r="H137" s="781"/>
      <c r="I137" s="706"/>
    </row>
    <row r="138" ht="12" spans="1:9">
      <c r="A138" s="685"/>
      <c r="B138" s="675"/>
      <c r="C138" s="985" t="s">
        <v>322</v>
      </c>
      <c r="D138" s="662" t="s">
        <v>375</v>
      </c>
      <c r="E138" s="662"/>
      <c r="F138" s="686"/>
      <c r="G138" s="694"/>
      <c r="H138" s="688"/>
      <c r="I138" s="706"/>
    </row>
    <row r="139" spans="1:9">
      <c r="A139" s="685"/>
      <c r="B139" s="685"/>
      <c r="C139" s="804"/>
      <c r="D139" s="662" t="s">
        <v>376</v>
      </c>
      <c r="E139" s="662"/>
      <c r="F139" s="686" t="s">
        <v>377</v>
      </c>
      <c r="G139" s="694">
        <v>36</v>
      </c>
      <c r="H139" s="768"/>
      <c r="I139" s="768"/>
    </row>
    <row r="140" spans="1:9">
      <c r="A140" s="685"/>
      <c r="B140" s="685"/>
      <c r="C140" s="804"/>
      <c r="D140" s="662"/>
      <c r="E140" s="662"/>
      <c r="F140" s="686"/>
      <c r="G140" s="694"/>
      <c r="H140" s="688"/>
      <c r="I140" s="706"/>
    </row>
    <row r="141" spans="1:9">
      <c r="A141" s="685"/>
      <c r="B141" s="685"/>
      <c r="C141" s="985" t="s">
        <v>324</v>
      </c>
      <c r="D141" s="662" t="s">
        <v>378</v>
      </c>
      <c r="E141" s="662"/>
      <c r="F141" s="686"/>
      <c r="G141" s="694"/>
      <c r="H141" s="688"/>
      <c r="I141" s="706"/>
    </row>
    <row r="142" spans="1:9">
      <c r="A142" s="685"/>
      <c r="B142" s="685"/>
      <c r="D142" s="804" t="s">
        <v>379</v>
      </c>
      <c r="E142" s="662"/>
      <c r="F142" s="686"/>
      <c r="G142" s="694"/>
      <c r="H142" s="688"/>
      <c r="I142" s="706"/>
    </row>
    <row r="143" spans="1:9">
      <c r="A143" s="685"/>
      <c r="B143" s="685"/>
      <c r="D143" s="804" t="s">
        <v>380</v>
      </c>
      <c r="E143" s="662"/>
      <c r="F143" s="686" t="s">
        <v>292</v>
      </c>
      <c r="G143" s="694">
        <v>30</v>
      </c>
      <c r="H143" s="768"/>
      <c r="I143" s="768"/>
    </row>
    <row r="144" spans="1:9">
      <c r="A144" s="685"/>
      <c r="B144" s="685"/>
      <c r="C144" s="804"/>
      <c r="D144" s="662"/>
      <c r="E144" s="662"/>
      <c r="F144" s="686"/>
      <c r="G144" s="694"/>
      <c r="H144" s="688"/>
      <c r="I144" s="706"/>
    </row>
    <row r="145" spans="1:9">
      <c r="A145" s="685"/>
      <c r="B145" s="685"/>
      <c r="C145" s="985" t="s">
        <v>326</v>
      </c>
      <c r="D145" s="662" t="s">
        <v>381</v>
      </c>
      <c r="E145" s="662"/>
      <c r="F145" s="686"/>
      <c r="G145" s="694"/>
      <c r="H145" s="688"/>
      <c r="I145" s="706"/>
    </row>
    <row r="146" spans="1:9">
      <c r="A146" s="685"/>
      <c r="B146" s="685"/>
      <c r="D146" s="804" t="s">
        <v>374</v>
      </c>
      <c r="E146" s="662"/>
      <c r="F146" s="686" t="s">
        <v>292</v>
      </c>
      <c r="G146" s="694">
        <v>15</v>
      </c>
      <c r="H146" s="768"/>
      <c r="I146" s="768"/>
    </row>
    <row r="147" spans="1:9">
      <c r="A147" s="685"/>
      <c r="B147" s="685"/>
      <c r="D147" s="804"/>
      <c r="E147" s="662"/>
      <c r="F147" s="686"/>
      <c r="G147" s="694"/>
      <c r="H147" s="810"/>
      <c r="I147" s="810"/>
    </row>
    <row r="148" spans="1:9">
      <c r="A148" s="685"/>
      <c r="B148" s="685"/>
      <c r="C148" s="804"/>
      <c r="D148" s="662"/>
      <c r="E148" s="662"/>
      <c r="F148" s="686"/>
      <c r="G148" s="694"/>
      <c r="H148" s="688"/>
      <c r="I148" s="706"/>
    </row>
    <row r="149" ht="12" customHeight="1" spans="1:9">
      <c r="A149" s="707"/>
      <c r="B149" s="708"/>
      <c r="C149" s="708"/>
      <c r="D149" s="708"/>
      <c r="E149" s="708"/>
      <c r="F149" s="709"/>
      <c r="G149" s="755"/>
      <c r="H149" s="711"/>
      <c r="I149" s="829"/>
    </row>
    <row r="150" ht="12" customHeight="1" spans="1:9">
      <c r="A150" s="818" t="s">
        <v>282</v>
      </c>
      <c r="B150" s="819" t="s">
        <v>69</v>
      </c>
      <c r="C150" s="662"/>
      <c r="D150" s="662"/>
      <c r="E150" s="662"/>
      <c r="F150" s="663"/>
      <c r="G150" s="664"/>
      <c r="H150" s="665"/>
      <c r="I150" s="746"/>
    </row>
    <row r="151" ht="12" customHeight="1" spans="1:9">
      <c r="A151" s="713"/>
      <c r="B151" s="666"/>
      <c r="C151" s="666"/>
      <c r="D151" s="666"/>
      <c r="E151" s="666"/>
      <c r="F151" s="667"/>
      <c r="G151" s="668"/>
      <c r="H151" s="669"/>
      <c r="I151" s="747"/>
    </row>
    <row r="152" ht="12" customHeight="1" spans="1:9">
      <c r="A152" s="662"/>
      <c r="B152" s="662"/>
      <c r="C152" s="662"/>
      <c r="D152" s="662"/>
      <c r="E152" s="662"/>
      <c r="F152" s="663"/>
      <c r="G152" s="664"/>
      <c r="H152" s="665"/>
      <c r="I152" s="806"/>
    </row>
    <row r="153" ht="11.25" customHeight="1" spans="1:9">
      <c r="A153" s="662"/>
      <c r="B153" s="662"/>
      <c r="C153" s="662"/>
      <c r="D153" s="662"/>
      <c r="E153" s="662"/>
      <c r="F153" s="663"/>
      <c r="G153" s="664"/>
      <c r="H153" s="665"/>
      <c r="I153" s="794" t="s">
        <v>275</v>
      </c>
    </row>
    <row r="154" ht="12" customHeight="1" spans="1:9">
      <c r="A154" s="666"/>
      <c r="B154" s="666"/>
      <c r="C154" s="666"/>
      <c r="D154" s="666"/>
      <c r="E154" s="666"/>
      <c r="F154" s="667"/>
      <c r="G154" s="668"/>
      <c r="H154" s="669"/>
      <c r="I154" s="830"/>
    </row>
    <row r="155" ht="12" spans="1:9">
      <c r="A155" s="670" t="s">
        <v>1</v>
      </c>
      <c r="B155" s="670"/>
      <c r="C155" s="671"/>
      <c r="D155" s="671"/>
      <c r="E155" s="671"/>
      <c r="F155" s="672"/>
      <c r="G155" s="673"/>
      <c r="H155" s="674"/>
      <c r="I155" s="811"/>
    </row>
    <row r="156" ht="12" spans="1:9">
      <c r="A156" s="675" t="s">
        <v>8</v>
      </c>
      <c r="B156" s="675" t="s">
        <v>2</v>
      </c>
      <c r="C156" s="676"/>
      <c r="D156" s="676"/>
      <c r="E156" s="676" t="s">
        <v>3</v>
      </c>
      <c r="F156" s="677" t="s">
        <v>4</v>
      </c>
      <c r="G156" s="678" t="s">
        <v>276</v>
      </c>
      <c r="H156" s="679" t="s">
        <v>6</v>
      </c>
      <c r="I156" s="812" t="s">
        <v>7</v>
      </c>
    </row>
    <row r="157" ht="12" spans="1:9">
      <c r="A157" s="680" t="s">
        <v>277</v>
      </c>
      <c r="B157" s="680" t="s">
        <v>9</v>
      </c>
      <c r="C157" s="681"/>
      <c r="D157" s="681"/>
      <c r="E157" s="681"/>
      <c r="F157" s="682"/>
      <c r="G157" s="683" t="s">
        <v>278</v>
      </c>
      <c r="H157" s="684"/>
      <c r="I157" s="813"/>
    </row>
    <row r="158" spans="1:9">
      <c r="A158" s="820"/>
      <c r="B158" s="821"/>
      <c r="C158" s="819"/>
      <c r="D158" s="819"/>
      <c r="E158" s="819"/>
      <c r="F158" s="822"/>
      <c r="G158" s="664"/>
      <c r="H158" s="665"/>
      <c r="I158" s="706"/>
    </row>
    <row r="159" spans="1:9">
      <c r="A159" s="818"/>
      <c r="B159" s="821"/>
      <c r="C159" s="819" t="s">
        <v>70</v>
      </c>
      <c r="D159" s="819"/>
      <c r="E159" s="819"/>
      <c r="F159" s="822"/>
      <c r="G159" s="664"/>
      <c r="H159" s="665"/>
      <c r="I159" s="746"/>
    </row>
    <row r="160" spans="1:9">
      <c r="A160" s="823"/>
      <c r="B160" s="824"/>
      <c r="C160" s="825"/>
      <c r="D160" s="825"/>
      <c r="E160" s="825"/>
      <c r="F160" s="826"/>
      <c r="G160" s="668"/>
      <c r="H160" s="669"/>
      <c r="I160" s="747"/>
    </row>
    <row r="161" spans="1:9">
      <c r="A161" s="685"/>
      <c r="B161" s="685"/>
      <c r="C161" s="662"/>
      <c r="D161" s="662"/>
      <c r="E161" s="662"/>
      <c r="F161" s="686"/>
      <c r="G161" s="693"/>
      <c r="H161" s="688"/>
      <c r="I161" s="706"/>
    </row>
    <row r="162" ht="12" spans="1:9">
      <c r="A162" s="685" t="s">
        <v>283</v>
      </c>
      <c r="B162" s="984" t="s">
        <v>367</v>
      </c>
      <c r="C162" s="985" t="s">
        <v>328</v>
      </c>
      <c r="D162" s="662" t="s">
        <v>382</v>
      </c>
      <c r="E162" s="662"/>
      <c r="F162" s="686"/>
      <c r="G162" s="694"/>
      <c r="H162" s="688"/>
      <c r="I162" s="706"/>
    </row>
    <row r="163" spans="1:9">
      <c r="A163" s="685" t="s">
        <v>353</v>
      </c>
      <c r="B163" s="685"/>
      <c r="D163" s="804" t="s">
        <v>383</v>
      </c>
      <c r="E163" s="662"/>
      <c r="F163" s="686" t="s">
        <v>292</v>
      </c>
      <c r="G163" s="694">
        <v>75</v>
      </c>
      <c r="H163" s="768"/>
      <c r="I163" s="768"/>
    </row>
    <row r="164" spans="1:9">
      <c r="A164" s="685"/>
      <c r="B164" s="685"/>
      <c r="D164" s="804" t="s">
        <v>380</v>
      </c>
      <c r="E164" s="662"/>
      <c r="F164" s="686"/>
      <c r="G164" s="694"/>
      <c r="H164" s="688"/>
      <c r="I164" s="706"/>
    </row>
    <row r="165" spans="1:9">
      <c r="A165" s="685"/>
      <c r="B165" s="685"/>
      <c r="C165" s="804"/>
      <c r="D165" s="662"/>
      <c r="E165" s="662"/>
      <c r="F165" s="686"/>
      <c r="G165" s="694"/>
      <c r="H165" s="810"/>
      <c r="I165" s="810"/>
    </row>
    <row r="166" ht="12" spans="1:9">
      <c r="A166" s="685"/>
      <c r="B166" s="675"/>
      <c r="C166" s="985" t="s">
        <v>384</v>
      </c>
      <c r="D166" s="695" t="s">
        <v>385</v>
      </c>
      <c r="E166" s="662"/>
      <c r="F166" s="686" t="s">
        <v>292</v>
      </c>
      <c r="G166" s="694">
        <v>75</v>
      </c>
      <c r="H166" s="768"/>
      <c r="I166" s="768"/>
    </row>
    <row r="167" ht="12" spans="1:9">
      <c r="A167" s="685"/>
      <c r="B167" s="675"/>
      <c r="C167" s="804"/>
      <c r="D167" s="827" t="s">
        <v>386</v>
      </c>
      <c r="E167" s="662"/>
      <c r="F167" s="686"/>
      <c r="G167" s="694"/>
      <c r="H167" s="688"/>
      <c r="I167" s="706"/>
    </row>
    <row r="168" ht="12" spans="1:9">
      <c r="A168" s="685"/>
      <c r="B168" s="675"/>
      <c r="C168" s="804"/>
      <c r="D168" s="662"/>
      <c r="E168" s="662"/>
      <c r="F168" s="686"/>
      <c r="G168" s="694"/>
      <c r="H168" s="810"/>
      <c r="I168" s="810"/>
    </row>
    <row r="169" ht="12" spans="1:9">
      <c r="A169" s="685"/>
      <c r="B169" s="675"/>
      <c r="C169" s="986" t="s">
        <v>363</v>
      </c>
      <c r="D169" s="695" t="s">
        <v>387</v>
      </c>
      <c r="E169" s="695"/>
      <c r="F169" s="766" t="s">
        <v>299</v>
      </c>
      <c r="G169" s="767">
        <v>2</v>
      </c>
      <c r="H169" s="768"/>
      <c r="I169" s="768"/>
    </row>
    <row r="170" ht="12" spans="1:9">
      <c r="A170" s="685"/>
      <c r="B170" s="675"/>
      <c r="C170" s="827"/>
      <c r="D170" s="695"/>
      <c r="E170" s="695"/>
      <c r="F170" s="766"/>
      <c r="G170" s="767"/>
      <c r="H170" s="832"/>
      <c r="I170" s="833"/>
    </row>
    <row r="171" ht="12" spans="1:9">
      <c r="A171" s="685"/>
      <c r="B171" s="675"/>
      <c r="C171" s="986" t="s">
        <v>388</v>
      </c>
      <c r="D171" s="695" t="s">
        <v>389</v>
      </c>
      <c r="E171" s="695"/>
      <c r="F171" s="766" t="s">
        <v>377</v>
      </c>
      <c r="G171" s="767">
        <v>23</v>
      </c>
      <c r="H171" s="768"/>
      <c r="I171" s="768"/>
    </row>
    <row r="172" ht="12" spans="1:9">
      <c r="A172" s="685"/>
      <c r="B172" s="675"/>
      <c r="C172" s="676"/>
      <c r="D172" s="662"/>
      <c r="E172" s="662"/>
      <c r="F172" s="686"/>
      <c r="G172" s="780"/>
      <c r="H172" s="810"/>
      <c r="I172" s="810"/>
    </row>
    <row r="173" ht="12" spans="1:9">
      <c r="A173" s="685" t="s">
        <v>283</v>
      </c>
      <c r="B173" s="984" t="s">
        <v>390</v>
      </c>
      <c r="C173" s="676" t="s">
        <v>391</v>
      </c>
      <c r="D173" s="662"/>
      <c r="E173" s="662"/>
      <c r="F173" s="686"/>
      <c r="G173" s="694"/>
      <c r="H173" s="781"/>
      <c r="I173" s="706"/>
    </row>
    <row r="174" ht="12" spans="1:9">
      <c r="A174" s="685" t="s">
        <v>392</v>
      </c>
      <c r="B174" s="675"/>
      <c r="C174" s="676" t="s">
        <v>393</v>
      </c>
      <c r="D174" s="662"/>
      <c r="E174" s="662"/>
      <c r="F174" s="686" t="s">
        <v>394</v>
      </c>
      <c r="G174" s="780">
        <v>1</v>
      </c>
      <c r="H174" s="768"/>
      <c r="I174" s="768"/>
    </row>
    <row r="175" ht="12" spans="1:9">
      <c r="A175" s="685"/>
      <c r="B175" s="675"/>
      <c r="C175" s="676"/>
      <c r="D175" s="662"/>
      <c r="E175" s="662"/>
      <c r="F175" s="686"/>
      <c r="G175" s="780"/>
      <c r="H175" s="810"/>
      <c r="I175" s="810"/>
    </row>
    <row r="176" ht="12" spans="1:9">
      <c r="A176" s="685"/>
      <c r="B176" s="675"/>
      <c r="C176" s="676"/>
      <c r="D176" s="662"/>
      <c r="E176" s="662"/>
      <c r="F176" s="686"/>
      <c r="G176" s="780"/>
      <c r="H176" s="810"/>
      <c r="I176" s="810"/>
    </row>
    <row r="177" ht="12" spans="1:9">
      <c r="A177" s="685"/>
      <c r="B177" s="675"/>
      <c r="C177" s="676"/>
      <c r="D177" s="662"/>
      <c r="E177" s="662"/>
      <c r="F177" s="686"/>
      <c r="G177" s="780"/>
      <c r="H177" s="810"/>
      <c r="I177" s="810"/>
    </row>
    <row r="178" ht="12" spans="1:9">
      <c r="A178" s="685"/>
      <c r="B178" s="675"/>
      <c r="C178" s="676"/>
      <c r="D178" s="662"/>
      <c r="E178" s="662"/>
      <c r="F178" s="686"/>
      <c r="G178" s="780"/>
      <c r="H178" s="810"/>
      <c r="I178" s="810"/>
    </row>
    <row r="179" ht="12" spans="1:9">
      <c r="A179" s="685"/>
      <c r="B179" s="675"/>
      <c r="C179" s="676"/>
      <c r="D179" s="662"/>
      <c r="E179" s="662"/>
      <c r="F179" s="686"/>
      <c r="G179" s="780"/>
      <c r="H179" s="810"/>
      <c r="I179" s="810"/>
    </row>
    <row r="180" ht="12" spans="1:9">
      <c r="A180" s="685"/>
      <c r="B180" s="675"/>
      <c r="C180" s="676"/>
      <c r="D180" s="662"/>
      <c r="E180" s="662"/>
      <c r="F180" s="686"/>
      <c r="G180" s="780"/>
      <c r="H180" s="810"/>
      <c r="I180" s="810"/>
    </row>
    <row r="181" ht="12" spans="1:9">
      <c r="A181" s="685"/>
      <c r="B181" s="675"/>
      <c r="C181" s="676"/>
      <c r="D181" s="662"/>
      <c r="E181" s="662"/>
      <c r="F181" s="686"/>
      <c r="G181" s="780"/>
      <c r="H181" s="810"/>
      <c r="I181" s="810"/>
    </row>
    <row r="182" ht="12" spans="1:9">
      <c r="A182" s="685"/>
      <c r="B182" s="675"/>
      <c r="C182" s="676"/>
      <c r="D182" s="662"/>
      <c r="E182" s="662"/>
      <c r="F182" s="686"/>
      <c r="G182" s="780"/>
      <c r="H182" s="810"/>
      <c r="I182" s="810"/>
    </row>
    <row r="183" ht="12" spans="1:9">
      <c r="A183" s="685"/>
      <c r="B183" s="675"/>
      <c r="C183" s="676"/>
      <c r="D183" s="662"/>
      <c r="E183" s="662"/>
      <c r="F183" s="686"/>
      <c r="G183" s="780"/>
      <c r="H183" s="810"/>
      <c r="I183" s="810"/>
    </row>
    <row r="184" spans="1:9">
      <c r="A184" s="685"/>
      <c r="B184" s="685"/>
      <c r="C184" s="804"/>
      <c r="D184" s="662"/>
      <c r="E184" s="662"/>
      <c r="F184" s="686"/>
      <c r="G184" s="694"/>
      <c r="H184" s="810"/>
      <c r="I184" s="810"/>
    </row>
    <row r="185" spans="1:9">
      <c r="A185" s="685"/>
      <c r="B185" s="685"/>
      <c r="C185" s="804"/>
      <c r="D185" s="662"/>
      <c r="E185" s="662"/>
      <c r="F185" s="686"/>
      <c r="G185" s="694"/>
      <c r="H185" s="688"/>
      <c r="I185" s="706"/>
    </row>
    <row r="186" spans="1:9">
      <c r="A186" s="685"/>
      <c r="B186" s="685"/>
      <c r="C186" s="804"/>
      <c r="D186" s="662"/>
      <c r="E186" s="662"/>
      <c r="F186" s="686"/>
      <c r="G186" s="694"/>
      <c r="H186" s="810"/>
      <c r="I186" s="810"/>
    </row>
    <row r="187" spans="1:9">
      <c r="A187" s="685"/>
      <c r="B187" s="685"/>
      <c r="C187" s="804"/>
      <c r="D187" s="662"/>
      <c r="E187" s="662"/>
      <c r="F187" s="686"/>
      <c r="G187" s="694"/>
      <c r="H187" s="810"/>
      <c r="I187" s="810"/>
    </row>
    <row r="188" ht="12" spans="1:9">
      <c r="A188" s="685"/>
      <c r="B188" s="675"/>
      <c r="C188" s="676"/>
      <c r="D188" s="662"/>
      <c r="E188" s="662"/>
      <c r="F188" s="686"/>
      <c r="G188" s="694"/>
      <c r="H188" s="781"/>
      <c r="I188" s="706"/>
    </row>
    <row r="189" ht="12" spans="1:9">
      <c r="A189" s="685"/>
      <c r="B189" s="675"/>
      <c r="C189" s="676"/>
      <c r="D189" s="662"/>
      <c r="E189" s="662"/>
      <c r="F189" s="686"/>
      <c r="G189" s="780"/>
      <c r="H189" s="810"/>
      <c r="I189" s="810"/>
    </row>
    <row r="190" ht="12" spans="1:9">
      <c r="A190" s="685"/>
      <c r="B190" s="675"/>
      <c r="C190" s="676"/>
      <c r="D190" s="662"/>
      <c r="E190" s="662"/>
      <c r="F190" s="686"/>
      <c r="G190" s="780"/>
      <c r="H190" s="810"/>
      <c r="I190" s="810"/>
    </row>
    <row r="191" ht="12" spans="1:9">
      <c r="A191" s="685"/>
      <c r="B191" s="675"/>
      <c r="C191" s="676"/>
      <c r="D191" s="662"/>
      <c r="E191" s="662"/>
      <c r="F191" s="686"/>
      <c r="G191" s="780"/>
      <c r="H191" s="810"/>
      <c r="I191" s="810"/>
    </row>
    <row r="192" ht="12" spans="1:9">
      <c r="A192" s="685"/>
      <c r="B192" s="675"/>
      <c r="C192" s="676"/>
      <c r="D192" s="662"/>
      <c r="E192" s="662"/>
      <c r="F192" s="686"/>
      <c r="G192" s="780"/>
      <c r="H192" s="810"/>
      <c r="I192" s="810"/>
    </row>
    <row r="193" ht="12" spans="1:9">
      <c r="A193" s="685"/>
      <c r="B193" s="675"/>
      <c r="C193" s="676"/>
      <c r="D193" s="662"/>
      <c r="E193" s="662"/>
      <c r="F193" s="686"/>
      <c r="G193" s="780"/>
      <c r="H193" s="810"/>
      <c r="I193" s="810"/>
    </row>
    <row r="194" ht="12" spans="1:9">
      <c r="A194" s="685"/>
      <c r="B194" s="675"/>
      <c r="C194" s="676"/>
      <c r="D194" s="662"/>
      <c r="E194" s="662"/>
      <c r="F194" s="686"/>
      <c r="G194" s="780"/>
      <c r="H194" s="810"/>
      <c r="I194" s="810"/>
    </row>
    <row r="195" ht="12" spans="1:9">
      <c r="A195" s="685"/>
      <c r="B195" s="675"/>
      <c r="C195" s="676"/>
      <c r="D195" s="662"/>
      <c r="E195" s="662"/>
      <c r="F195" s="686"/>
      <c r="G195" s="780"/>
      <c r="H195" s="810"/>
      <c r="I195" s="810"/>
    </row>
    <row r="196" ht="12" spans="1:9">
      <c r="A196" s="685"/>
      <c r="B196" s="675"/>
      <c r="C196" s="676"/>
      <c r="D196" s="662"/>
      <c r="E196" s="662"/>
      <c r="F196" s="686"/>
      <c r="G196" s="780"/>
      <c r="H196" s="810"/>
      <c r="I196" s="810"/>
    </row>
    <row r="197" ht="12" spans="1:9">
      <c r="A197" s="685"/>
      <c r="B197" s="675"/>
      <c r="C197" s="676"/>
      <c r="D197" s="662"/>
      <c r="E197" s="662"/>
      <c r="F197" s="686"/>
      <c r="G197" s="780"/>
      <c r="H197" s="810"/>
      <c r="I197" s="810"/>
    </row>
    <row r="198" ht="12" spans="1:9">
      <c r="A198" s="685"/>
      <c r="B198" s="675"/>
      <c r="C198" s="676"/>
      <c r="D198" s="662"/>
      <c r="E198" s="662"/>
      <c r="F198" s="686"/>
      <c r="G198" s="780"/>
      <c r="H198" s="810"/>
      <c r="I198" s="810"/>
    </row>
    <row r="199" ht="12" spans="1:9">
      <c r="A199" s="685"/>
      <c r="B199" s="675"/>
      <c r="C199" s="676"/>
      <c r="D199" s="662"/>
      <c r="E199" s="662"/>
      <c r="F199" s="686"/>
      <c r="G199" s="780"/>
      <c r="H199" s="810"/>
      <c r="I199" s="810"/>
    </row>
    <row r="200" ht="12" spans="1:9">
      <c r="A200" s="685"/>
      <c r="B200" s="675"/>
      <c r="C200" s="676"/>
      <c r="D200" s="662"/>
      <c r="E200" s="662"/>
      <c r="F200" s="686"/>
      <c r="G200" s="780"/>
      <c r="H200" s="810"/>
      <c r="I200" s="810"/>
    </row>
    <row r="201" ht="12" spans="1:9">
      <c r="A201" s="685"/>
      <c r="B201" s="675"/>
      <c r="C201" s="676"/>
      <c r="D201" s="662"/>
      <c r="E201" s="662"/>
      <c r="F201" s="686"/>
      <c r="G201" s="780"/>
      <c r="H201" s="810"/>
      <c r="I201" s="810"/>
    </row>
    <row r="202" ht="12" spans="1:9">
      <c r="A202" s="685"/>
      <c r="B202" s="675"/>
      <c r="C202" s="676"/>
      <c r="D202" s="662"/>
      <c r="E202" s="662"/>
      <c r="F202" s="686"/>
      <c r="G202" s="780"/>
      <c r="H202" s="810"/>
      <c r="I202" s="810"/>
    </row>
    <row r="203" ht="12" spans="1:9">
      <c r="A203" s="685"/>
      <c r="B203" s="675"/>
      <c r="C203" s="676"/>
      <c r="D203" s="662"/>
      <c r="E203" s="662"/>
      <c r="F203" s="686"/>
      <c r="G203" s="780"/>
      <c r="H203" s="810"/>
      <c r="I203" s="810"/>
    </row>
    <row r="204" ht="12" spans="1:9">
      <c r="A204" s="685"/>
      <c r="B204" s="675"/>
      <c r="C204" s="676"/>
      <c r="D204" s="662"/>
      <c r="E204" s="662"/>
      <c r="F204" s="686"/>
      <c r="G204" s="780"/>
      <c r="H204" s="810"/>
      <c r="I204" s="810"/>
    </row>
    <row r="205" ht="12" spans="1:9">
      <c r="A205" s="685"/>
      <c r="B205" s="675"/>
      <c r="C205" s="676"/>
      <c r="D205" s="662"/>
      <c r="E205" s="662"/>
      <c r="F205" s="686"/>
      <c r="G205" s="780"/>
      <c r="H205" s="810"/>
      <c r="I205" s="810"/>
    </row>
    <row r="206" ht="12" spans="1:9">
      <c r="A206" s="685"/>
      <c r="B206" s="675"/>
      <c r="C206" s="676"/>
      <c r="D206" s="662"/>
      <c r="E206" s="662"/>
      <c r="F206" s="686"/>
      <c r="G206" s="780"/>
      <c r="H206" s="810"/>
      <c r="I206" s="810"/>
    </row>
    <row r="207" ht="12" spans="1:9">
      <c r="A207" s="685"/>
      <c r="B207" s="675"/>
      <c r="C207" s="676"/>
      <c r="D207" s="662"/>
      <c r="E207" s="662"/>
      <c r="F207" s="686"/>
      <c r="G207" s="780"/>
      <c r="H207" s="810"/>
      <c r="I207" s="810"/>
    </row>
    <row r="208" ht="12" spans="1:9">
      <c r="A208" s="685"/>
      <c r="B208" s="675"/>
      <c r="C208" s="676"/>
      <c r="D208" s="662"/>
      <c r="E208" s="662"/>
      <c r="F208" s="686"/>
      <c r="G208" s="780"/>
      <c r="H208" s="810"/>
      <c r="I208" s="810"/>
    </row>
    <row r="209" ht="12" spans="1:9">
      <c r="A209" s="685"/>
      <c r="B209" s="675"/>
      <c r="C209" s="676"/>
      <c r="D209" s="662"/>
      <c r="E209" s="662"/>
      <c r="F209" s="686"/>
      <c r="G209" s="780"/>
      <c r="H209" s="810"/>
      <c r="I209" s="810"/>
    </row>
    <row r="210" ht="12" spans="1:9">
      <c r="A210" s="685"/>
      <c r="B210" s="675"/>
      <c r="C210" s="676"/>
      <c r="D210" s="662"/>
      <c r="E210" s="662"/>
      <c r="F210" s="686"/>
      <c r="G210" s="780"/>
      <c r="H210" s="810"/>
      <c r="I210" s="810"/>
    </row>
    <row r="211" ht="12" spans="1:9">
      <c r="A211" s="685"/>
      <c r="B211" s="675"/>
      <c r="C211" s="676"/>
      <c r="D211" s="662"/>
      <c r="E211" s="662"/>
      <c r="F211" s="686"/>
      <c r="G211" s="780"/>
      <c r="H211" s="810"/>
      <c r="I211" s="810"/>
    </row>
    <row r="212" ht="12" spans="1:9">
      <c r="A212" s="685"/>
      <c r="B212" s="675"/>
      <c r="C212" s="676"/>
      <c r="D212" s="662"/>
      <c r="E212" s="662"/>
      <c r="F212" s="686"/>
      <c r="G212" s="780"/>
      <c r="H212" s="810"/>
      <c r="I212" s="810"/>
    </row>
    <row r="213" ht="12" spans="1:9">
      <c r="A213" s="685"/>
      <c r="B213" s="675"/>
      <c r="C213" s="676"/>
      <c r="D213" s="662"/>
      <c r="E213" s="662"/>
      <c r="F213" s="686"/>
      <c r="G213" s="780"/>
      <c r="H213" s="810"/>
      <c r="I213" s="810"/>
    </row>
    <row r="214" ht="12" spans="1:9">
      <c r="A214" s="685"/>
      <c r="B214" s="675"/>
      <c r="C214" s="676"/>
      <c r="D214" s="662"/>
      <c r="E214" s="662"/>
      <c r="F214" s="686"/>
      <c r="G214" s="780"/>
      <c r="H214" s="810"/>
      <c r="I214" s="810"/>
    </row>
    <row r="215" ht="12" spans="1:9">
      <c r="A215" s="685"/>
      <c r="B215" s="675"/>
      <c r="C215" s="676"/>
      <c r="D215" s="662"/>
      <c r="E215" s="662"/>
      <c r="F215" s="686"/>
      <c r="G215" s="780"/>
      <c r="H215" s="810"/>
      <c r="I215" s="810"/>
    </row>
    <row r="216" ht="12" spans="1:9">
      <c r="A216" s="685"/>
      <c r="B216" s="675"/>
      <c r="C216" s="676"/>
      <c r="D216" s="662"/>
      <c r="E216" s="662"/>
      <c r="F216" s="686"/>
      <c r="G216" s="780"/>
      <c r="H216" s="810"/>
      <c r="I216" s="810"/>
    </row>
    <row r="217" ht="12" spans="1:9">
      <c r="A217" s="685"/>
      <c r="B217" s="675"/>
      <c r="C217" s="676"/>
      <c r="D217" s="662"/>
      <c r="E217" s="662"/>
      <c r="F217" s="686"/>
      <c r="G217" s="780"/>
      <c r="H217" s="810"/>
      <c r="I217" s="810"/>
    </row>
    <row r="218" ht="12" spans="1:9">
      <c r="A218" s="685"/>
      <c r="B218" s="675"/>
      <c r="C218" s="676"/>
      <c r="D218" s="662"/>
      <c r="E218" s="662"/>
      <c r="F218" s="686"/>
      <c r="G218" s="780"/>
      <c r="H218" s="810"/>
      <c r="I218" s="810"/>
    </row>
    <row r="219" ht="12" spans="1:9">
      <c r="A219" s="685"/>
      <c r="B219" s="675"/>
      <c r="C219" s="676"/>
      <c r="D219" s="662"/>
      <c r="E219" s="662"/>
      <c r="F219" s="686"/>
      <c r="G219" s="780"/>
      <c r="H219" s="810"/>
      <c r="I219" s="810"/>
    </row>
    <row r="220" ht="12" spans="1:9">
      <c r="A220" s="685"/>
      <c r="B220" s="675"/>
      <c r="C220" s="676"/>
      <c r="D220" s="662"/>
      <c r="E220" s="662"/>
      <c r="F220" s="686"/>
      <c r="G220" s="780"/>
      <c r="H220" s="810"/>
      <c r="I220" s="810"/>
    </row>
    <row r="221" ht="12" spans="1:9">
      <c r="A221" s="685"/>
      <c r="B221" s="675"/>
      <c r="C221" s="676"/>
      <c r="D221" s="662"/>
      <c r="E221" s="662"/>
      <c r="F221" s="686"/>
      <c r="G221" s="780"/>
      <c r="H221" s="810"/>
      <c r="I221" s="810"/>
    </row>
    <row r="222" spans="1:9">
      <c r="A222" s="685"/>
      <c r="B222" s="685"/>
      <c r="C222" s="662"/>
      <c r="D222" s="662"/>
      <c r="E222" s="662"/>
      <c r="F222" s="686"/>
      <c r="G222" s="693"/>
      <c r="H222" s="688"/>
      <c r="I222" s="706" t="str">
        <f t="shared" ref="I222" si="1">IF(OR(AND(G222="Prov",H222="Sum"),(H222="PC Sum")),". . . . . . . . .00",IF(ISERR(G222*H222),"",IF(G222*H222=0,"",ROUND(G222*H222,2))))</f>
        <v/>
      </c>
    </row>
    <row r="223" spans="1:9">
      <c r="A223" s="707"/>
      <c r="B223" s="708"/>
      <c r="C223" s="708"/>
      <c r="D223" s="708"/>
      <c r="E223" s="708"/>
      <c r="F223" s="709"/>
      <c r="G223" s="755"/>
      <c r="H223" s="711"/>
      <c r="I223" s="829"/>
    </row>
    <row r="224" ht="12" spans="1:9">
      <c r="A224" s="685"/>
      <c r="B224" s="676" t="s">
        <v>395</v>
      </c>
      <c r="C224" s="662"/>
      <c r="D224" s="662"/>
      <c r="E224" s="662"/>
      <c r="F224" s="663"/>
      <c r="G224" s="664"/>
      <c r="H224" s="665"/>
      <c r="I224" s="746"/>
    </row>
    <row r="225" spans="1:9">
      <c r="A225" s="713"/>
      <c r="B225" s="666"/>
      <c r="C225" s="666"/>
      <c r="D225" s="666"/>
      <c r="E225" s="666"/>
      <c r="F225" s="667"/>
      <c r="G225" s="668"/>
      <c r="H225" s="669"/>
      <c r="I225" s="747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scale="80" fitToHeight="0" orientation="portrait" horizontalDpi="300" verticalDpi="300"/>
  <headerFooter alignWithMargins="0">
    <oddHeader>&amp;L&amp;P/&amp;N&amp;RJW14463
HALFWAY HOUSE WATER UPGRADE</oddHeader>
  </headerFooter>
  <rowBreaks count="2" manualBreakCount="2">
    <brk id="78" max="8" man="1"/>
    <brk id="153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85"/>
  <sheetViews>
    <sheetView view="pageBreakPreview" zoomScale="130" zoomScaleNormal="100" workbookViewId="0">
      <selection activeCell="J71" sqref="J71"/>
    </sheetView>
  </sheetViews>
  <sheetFormatPr defaultColWidth="9" defaultRowHeight="13.2"/>
  <cols>
    <col min="1" max="1" width="10.6666666666667" customWidth="1"/>
    <col min="2" max="2" width="7.88888888888889" customWidth="1"/>
    <col min="3" max="4" width="3.66666666666667" customWidth="1"/>
    <col min="5" max="5" width="40.1111111111111" customWidth="1"/>
    <col min="6" max="6" width="8.66666666666667" customWidth="1"/>
    <col min="7" max="7" width="9.66666666666667" style="475" customWidth="1"/>
    <col min="8" max="8" width="10.6666666666667" customWidth="1"/>
    <col min="9" max="9" width="15.6666666666667" style="17" customWidth="1"/>
  </cols>
  <sheetData>
    <row r="2" ht="12" customHeight="1" spans="2:9">
      <c r="B2" s="476"/>
      <c r="C2" s="476"/>
      <c r="D2" s="476"/>
      <c r="E2" s="476"/>
      <c r="F2" s="477"/>
      <c r="G2" s="426"/>
      <c r="H2" s="324"/>
      <c r="I2" s="359" t="s">
        <v>396</v>
      </c>
    </row>
    <row r="3" ht="12" customHeight="1" spans="2:9">
      <c r="B3" s="476"/>
      <c r="C3" s="476"/>
      <c r="D3" s="476"/>
      <c r="E3" s="476"/>
      <c r="F3" s="477"/>
      <c r="G3" s="426"/>
      <c r="H3" s="324"/>
      <c r="I3" s="360"/>
    </row>
    <row r="4" ht="12" customHeight="1" spans="1:9">
      <c r="A4" s="389" t="s">
        <v>1</v>
      </c>
      <c r="B4" s="389"/>
      <c r="C4" s="480"/>
      <c r="D4" s="480"/>
      <c r="E4" s="480"/>
      <c r="F4" s="481"/>
      <c r="G4" s="465"/>
      <c r="H4" s="328"/>
      <c r="I4" s="527"/>
    </row>
    <row r="5" ht="12" customHeight="1" spans="1:9">
      <c r="A5" s="391" t="s">
        <v>8</v>
      </c>
      <c r="B5" s="391" t="s">
        <v>2</v>
      </c>
      <c r="C5" s="483"/>
      <c r="D5" s="483"/>
      <c r="E5" s="483" t="s">
        <v>3</v>
      </c>
      <c r="F5" s="484" t="s">
        <v>4</v>
      </c>
      <c r="G5" s="466" t="s">
        <v>276</v>
      </c>
      <c r="H5" s="332" t="s">
        <v>6</v>
      </c>
      <c r="I5" s="362" t="s">
        <v>7</v>
      </c>
    </row>
    <row r="6" ht="12" customHeight="1" spans="1:9">
      <c r="A6" s="394" t="s">
        <v>277</v>
      </c>
      <c r="B6" s="394" t="s">
        <v>9</v>
      </c>
      <c r="C6" s="485"/>
      <c r="D6" s="485"/>
      <c r="E6" s="485"/>
      <c r="F6" s="486"/>
      <c r="G6" s="467" t="s">
        <v>278</v>
      </c>
      <c r="H6" s="337"/>
      <c r="I6" s="363"/>
    </row>
    <row r="7" ht="12" customHeight="1" spans="1:9">
      <c r="A7" s="807"/>
      <c r="B7" s="397"/>
      <c r="C7" s="476"/>
      <c r="D7" s="476"/>
      <c r="E7" s="476"/>
      <c r="F7" s="487"/>
      <c r="G7" s="488"/>
      <c r="H7" s="341"/>
      <c r="I7" s="364" t="str">
        <f t="shared" ref="I7:I52" si="0">IF(OR(AND(G7="Prov",H7="Sum"),(H7="PC Sum")),". . . . . . . . .00",IF(ISERR(G7*H7),"",IF(G7*H7=0,"",ROUND(G7*H7,2))))</f>
        <v/>
      </c>
    </row>
    <row r="8" ht="12" customHeight="1" spans="1:9">
      <c r="A8" s="807" t="s">
        <v>279</v>
      </c>
      <c r="B8" s="391" t="s">
        <v>397</v>
      </c>
      <c r="C8" s="342" t="s">
        <v>398</v>
      </c>
      <c r="D8" s="343"/>
      <c r="E8" s="476"/>
      <c r="F8" s="487"/>
      <c r="G8" s="488"/>
      <c r="H8" s="341"/>
      <c r="I8" s="364" t="str">
        <f t="shared" si="0"/>
        <v/>
      </c>
    </row>
    <row r="9" ht="12" customHeight="1" spans="1:9">
      <c r="A9" s="807" t="s">
        <v>399</v>
      </c>
      <c r="B9" s="397"/>
      <c r="C9" s="476"/>
      <c r="D9" s="476"/>
      <c r="E9" s="476"/>
      <c r="F9" s="487"/>
      <c r="G9" s="488"/>
      <c r="H9" s="341"/>
      <c r="I9" s="364" t="str">
        <f t="shared" si="0"/>
        <v/>
      </c>
    </row>
    <row r="10" ht="12" customHeight="1" spans="1:9">
      <c r="A10" s="807" t="s">
        <v>400</v>
      </c>
      <c r="B10" s="397"/>
      <c r="C10" s="476"/>
      <c r="D10" s="476"/>
      <c r="E10" s="476"/>
      <c r="F10" s="487"/>
      <c r="G10" s="488"/>
      <c r="H10" s="341"/>
      <c r="I10" s="364" t="str">
        <f t="shared" si="0"/>
        <v/>
      </c>
    </row>
    <row r="11" ht="12" customHeight="1" spans="1:9">
      <c r="A11" s="397" t="s">
        <v>401</v>
      </c>
      <c r="B11" s="987" t="s">
        <v>402</v>
      </c>
      <c r="C11" s="483" t="s">
        <v>403</v>
      </c>
      <c r="D11" s="476"/>
      <c r="E11" s="476"/>
      <c r="F11" s="487"/>
      <c r="G11" s="468"/>
      <c r="H11" s="341"/>
      <c r="I11" s="364" t="str">
        <f t="shared" si="0"/>
        <v/>
      </c>
    </row>
    <row r="12" ht="12" customHeight="1" spans="1:9">
      <c r="A12" s="397" t="s">
        <v>404</v>
      </c>
      <c r="B12" s="397"/>
      <c r="C12" s="476"/>
      <c r="D12" s="476"/>
      <c r="E12" s="476"/>
      <c r="F12" s="487"/>
      <c r="G12" s="468"/>
      <c r="H12" s="341"/>
      <c r="I12" s="364" t="str">
        <f t="shared" si="0"/>
        <v/>
      </c>
    </row>
    <row r="13" ht="12" customHeight="1" spans="1:9">
      <c r="A13" s="487"/>
      <c r="B13" s="397"/>
      <c r="C13" s="476" t="s">
        <v>287</v>
      </c>
      <c r="D13" s="476" t="s">
        <v>405</v>
      </c>
      <c r="E13" s="476"/>
      <c r="F13" s="487"/>
      <c r="G13" s="468"/>
      <c r="H13" s="341"/>
      <c r="I13" s="364" t="str">
        <f t="shared" si="0"/>
        <v/>
      </c>
    </row>
    <row r="14" ht="12" customHeight="1" spans="1:9">
      <c r="A14" s="487"/>
      <c r="B14" s="397"/>
      <c r="C14" s="476"/>
      <c r="D14" s="476" t="s">
        <v>406</v>
      </c>
      <c r="E14" s="476"/>
      <c r="F14" s="487"/>
      <c r="G14" s="468"/>
      <c r="H14" s="341"/>
      <c r="I14" s="364"/>
    </row>
    <row r="15" ht="12" customHeight="1" spans="1:9">
      <c r="A15" s="487"/>
      <c r="B15" s="397"/>
      <c r="C15" s="476"/>
      <c r="D15" s="476" t="s">
        <v>407</v>
      </c>
      <c r="E15" s="476"/>
      <c r="F15" s="487"/>
      <c r="G15" s="468"/>
      <c r="H15" s="341"/>
      <c r="I15" s="364"/>
    </row>
    <row r="16" ht="12" customHeight="1" spans="1:9">
      <c r="A16" s="487"/>
      <c r="B16" s="397"/>
      <c r="C16" s="476"/>
      <c r="D16" s="476"/>
      <c r="E16" s="476"/>
      <c r="F16" s="487"/>
      <c r="G16" s="447"/>
      <c r="H16" s="341"/>
      <c r="I16" s="436"/>
    </row>
    <row r="17" ht="12" customHeight="1" spans="1:9">
      <c r="A17" s="487"/>
      <c r="B17" s="397"/>
      <c r="C17" s="476"/>
      <c r="D17" s="476" t="s">
        <v>287</v>
      </c>
      <c r="E17" s="476" t="s">
        <v>408</v>
      </c>
      <c r="F17" s="489" t="s">
        <v>342</v>
      </c>
      <c r="G17" s="447">
        <v>362</v>
      </c>
      <c r="H17" s="341"/>
      <c r="I17" s="364" t="str">
        <f t="shared" si="0"/>
        <v/>
      </c>
    </row>
    <row r="18" ht="12" customHeight="1" spans="1:9">
      <c r="A18" s="487"/>
      <c r="B18" s="397"/>
      <c r="C18" s="476"/>
      <c r="D18" s="476"/>
      <c r="E18" s="476"/>
      <c r="F18" s="487"/>
      <c r="G18" s="447"/>
      <c r="H18" s="341"/>
      <c r="I18" s="364" t="str">
        <f t="shared" si="0"/>
        <v/>
      </c>
    </row>
    <row r="19" ht="12" customHeight="1" spans="1:9">
      <c r="A19" s="487"/>
      <c r="B19" s="397"/>
      <c r="C19" s="476"/>
      <c r="D19" s="476" t="s">
        <v>290</v>
      </c>
      <c r="E19" s="476" t="s">
        <v>409</v>
      </c>
      <c r="F19" s="487" t="s">
        <v>342</v>
      </c>
      <c r="G19" s="447">
        <v>362</v>
      </c>
      <c r="H19" s="341"/>
      <c r="I19" s="364" t="str">
        <f t="shared" si="0"/>
        <v/>
      </c>
    </row>
    <row r="20" ht="12" customHeight="1" spans="1:9">
      <c r="A20" s="487"/>
      <c r="B20" s="397"/>
      <c r="C20" s="476"/>
      <c r="D20" s="476"/>
      <c r="E20" s="476"/>
      <c r="F20" s="487"/>
      <c r="G20" s="468"/>
      <c r="H20" s="341"/>
      <c r="I20" s="364"/>
    </row>
    <row r="21" ht="12" customHeight="1" spans="1:9">
      <c r="A21" s="487"/>
      <c r="B21" s="397"/>
      <c r="C21" s="476"/>
      <c r="D21" s="476" t="s">
        <v>322</v>
      </c>
      <c r="E21" s="15" t="s">
        <v>410</v>
      </c>
      <c r="F21" s="487" t="s">
        <v>342</v>
      </c>
      <c r="G21" s="468">
        <v>362</v>
      </c>
      <c r="H21" s="341"/>
      <c r="I21" s="364" t="str">
        <f t="shared" si="0"/>
        <v/>
      </c>
    </row>
    <row r="22" ht="12" customHeight="1" spans="1:9">
      <c r="A22" s="487"/>
      <c r="B22" s="397"/>
      <c r="C22" s="476"/>
      <c r="D22" s="476"/>
      <c r="E22" s="476"/>
      <c r="F22" s="487"/>
      <c r="G22" s="468"/>
      <c r="H22" s="341"/>
      <c r="I22" s="364"/>
    </row>
    <row r="23" ht="12" customHeight="1" spans="1:9">
      <c r="A23" s="487"/>
      <c r="B23" s="397"/>
      <c r="C23" s="476"/>
      <c r="D23" s="476" t="s">
        <v>324</v>
      </c>
      <c r="E23" s="15" t="s">
        <v>411</v>
      </c>
      <c r="F23" s="487" t="s">
        <v>342</v>
      </c>
      <c r="G23" s="468">
        <v>228</v>
      </c>
      <c r="H23" s="341"/>
      <c r="I23" s="364" t="str">
        <f t="shared" si="0"/>
        <v/>
      </c>
    </row>
    <row r="24" ht="12" customHeight="1" spans="1:9">
      <c r="A24" s="487"/>
      <c r="B24" s="397"/>
      <c r="C24" s="476"/>
      <c r="D24" s="476"/>
      <c r="E24" s="476"/>
      <c r="F24" s="487"/>
      <c r="G24" s="468"/>
      <c r="H24" s="341"/>
      <c r="I24" s="364" t="str">
        <f t="shared" si="0"/>
        <v/>
      </c>
    </row>
    <row r="25" ht="12" customHeight="1" spans="1:9">
      <c r="A25" s="487"/>
      <c r="B25" s="397"/>
      <c r="C25" s="476" t="s">
        <v>290</v>
      </c>
      <c r="D25" s="476" t="s">
        <v>412</v>
      </c>
      <c r="E25" s="476"/>
      <c r="F25" s="487"/>
      <c r="G25" s="468"/>
      <c r="H25" s="341"/>
      <c r="I25" s="364" t="str">
        <f t="shared" si="0"/>
        <v/>
      </c>
    </row>
    <row r="26" ht="12" customHeight="1" spans="1:9">
      <c r="A26" s="487"/>
      <c r="B26" s="397"/>
      <c r="C26" s="476"/>
      <c r="D26" s="476" t="s">
        <v>413</v>
      </c>
      <c r="E26" s="476"/>
      <c r="F26" s="487"/>
      <c r="G26" s="468"/>
      <c r="H26" s="341"/>
      <c r="I26" s="364" t="str">
        <f t="shared" si="0"/>
        <v/>
      </c>
    </row>
    <row r="27" ht="12" customHeight="1" spans="1:9">
      <c r="A27" s="487"/>
      <c r="B27" s="397"/>
      <c r="C27" s="476"/>
      <c r="D27" s="476" t="s">
        <v>414</v>
      </c>
      <c r="E27" s="476"/>
      <c r="F27" s="487" t="s">
        <v>342</v>
      </c>
      <c r="G27" s="447">
        <v>126</v>
      </c>
      <c r="H27" s="341"/>
      <c r="I27" s="364" t="str">
        <f t="shared" si="0"/>
        <v/>
      </c>
    </row>
    <row r="28" ht="12" customHeight="1" spans="1:9">
      <c r="A28" s="487"/>
      <c r="B28" s="397"/>
      <c r="C28" s="476"/>
      <c r="D28" s="476"/>
      <c r="E28" s="476"/>
      <c r="F28" s="487"/>
      <c r="G28" s="468"/>
      <c r="H28" s="341"/>
      <c r="I28" s="436"/>
    </row>
    <row r="29" ht="12" customHeight="1" spans="1:9">
      <c r="A29" s="487"/>
      <c r="B29" s="397"/>
      <c r="C29" s="988" t="s">
        <v>322</v>
      </c>
      <c r="D29" s="476" t="s">
        <v>415</v>
      </c>
      <c r="E29" s="476"/>
      <c r="F29" s="487"/>
      <c r="G29" s="488"/>
      <c r="H29" s="341"/>
      <c r="I29" s="364" t="str">
        <f t="shared" si="0"/>
        <v/>
      </c>
    </row>
    <row r="30" ht="12" customHeight="1" spans="1:9">
      <c r="A30" s="487"/>
      <c r="B30" s="397"/>
      <c r="C30" s="476"/>
      <c r="D30" s="15" t="s">
        <v>416</v>
      </c>
      <c r="E30" s="476"/>
      <c r="F30" s="487"/>
      <c r="G30" s="488"/>
      <c r="H30" s="341"/>
      <c r="I30" s="364" t="str">
        <f t="shared" si="0"/>
        <v/>
      </c>
    </row>
    <row r="31" ht="12" customHeight="1" spans="1:9">
      <c r="A31" s="487"/>
      <c r="B31" s="397"/>
      <c r="C31" s="476"/>
      <c r="D31" s="476"/>
      <c r="E31" s="476"/>
      <c r="F31" s="487"/>
      <c r="G31" s="468"/>
      <c r="H31" s="341"/>
      <c r="I31" s="364" t="str">
        <f t="shared" si="0"/>
        <v/>
      </c>
    </row>
    <row r="32" ht="12" customHeight="1" spans="1:10">
      <c r="A32" s="487"/>
      <c r="B32" s="397"/>
      <c r="C32" s="476"/>
      <c r="D32" s="476" t="s">
        <v>287</v>
      </c>
      <c r="E32" s="476" t="s">
        <v>417</v>
      </c>
      <c r="F32" s="487" t="s">
        <v>342</v>
      </c>
      <c r="G32" s="447">
        <v>394</v>
      </c>
      <c r="H32" s="341"/>
      <c r="I32" s="364" t="str">
        <f t="shared" si="0"/>
        <v/>
      </c>
      <c r="J32" s="11"/>
    </row>
    <row r="33" ht="12" customHeight="1" spans="1:9">
      <c r="A33" s="487"/>
      <c r="B33" s="397"/>
      <c r="C33" s="476"/>
      <c r="D33" s="476"/>
      <c r="E33" s="476"/>
      <c r="F33" s="487"/>
      <c r="G33" s="447"/>
      <c r="H33" s="341"/>
      <c r="I33" s="436"/>
    </row>
    <row r="34" ht="12" customHeight="1" spans="1:10">
      <c r="A34" s="487"/>
      <c r="B34" s="397"/>
      <c r="C34" s="476"/>
      <c r="D34" s="476" t="s">
        <v>290</v>
      </c>
      <c r="E34" s="476" t="s">
        <v>418</v>
      </c>
      <c r="F34" s="487" t="s">
        <v>342</v>
      </c>
      <c r="G34" s="447">
        <v>131</v>
      </c>
      <c r="H34" s="341"/>
      <c r="I34" s="364" t="str">
        <f t="shared" si="0"/>
        <v/>
      </c>
      <c r="J34" s="11"/>
    </row>
    <row r="35" ht="12.75" customHeight="1" spans="1:9">
      <c r="A35" s="487"/>
      <c r="B35" s="397"/>
      <c r="C35" s="476"/>
      <c r="D35" s="476"/>
      <c r="E35" s="476"/>
      <c r="F35" s="487"/>
      <c r="G35" s="468"/>
      <c r="H35" s="341"/>
      <c r="I35" s="364" t="str">
        <f t="shared" si="0"/>
        <v/>
      </c>
    </row>
    <row r="36" ht="12" customHeight="1" spans="1:9">
      <c r="A36" s="487"/>
      <c r="B36" s="397"/>
      <c r="C36" s="988" t="s">
        <v>324</v>
      </c>
      <c r="D36" s="476" t="s">
        <v>419</v>
      </c>
      <c r="E36" s="476"/>
      <c r="F36" s="487"/>
      <c r="G36" s="468"/>
      <c r="H36" s="341"/>
      <c r="I36" s="364" t="str">
        <f t="shared" si="0"/>
        <v/>
      </c>
    </row>
    <row r="37" ht="12" customHeight="1" spans="1:10">
      <c r="A37" s="487"/>
      <c r="B37" s="397"/>
      <c r="C37" s="476"/>
      <c r="D37" s="476" t="s">
        <v>420</v>
      </c>
      <c r="E37" s="476"/>
      <c r="F37" s="487" t="s">
        <v>342</v>
      </c>
      <c r="G37" s="468">
        <v>50</v>
      </c>
      <c r="H37" s="341"/>
      <c r="I37" s="364" t="str">
        <f t="shared" si="0"/>
        <v/>
      </c>
      <c r="J37" s="11"/>
    </row>
    <row r="38" ht="12" customHeight="1" spans="1:9">
      <c r="A38" s="487"/>
      <c r="B38" s="397"/>
      <c r="C38" s="476"/>
      <c r="D38" s="476"/>
      <c r="E38" s="476"/>
      <c r="F38" s="487"/>
      <c r="G38" s="468"/>
      <c r="H38" s="341"/>
      <c r="I38" s="364"/>
    </row>
    <row r="39" ht="12" customHeight="1" spans="1:9">
      <c r="A39" s="397" t="s">
        <v>421</v>
      </c>
      <c r="B39" s="987" t="s">
        <v>422</v>
      </c>
      <c r="C39" s="483" t="s">
        <v>423</v>
      </c>
      <c r="D39" s="476"/>
      <c r="E39" s="476"/>
      <c r="F39" s="487"/>
      <c r="G39" s="468"/>
      <c r="H39" s="341"/>
      <c r="I39" s="364"/>
    </row>
    <row r="40" ht="12" customHeight="1" spans="1:9">
      <c r="A40" s="397"/>
      <c r="B40" s="391"/>
      <c r="C40" s="483" t="s">
        <v>424</v>
      </c>
      <c r="D40" s="476"/>
      <c r="E40" s="476"/>
      <c r="F40" s="487" t="s">
        <v>289</v>
      </c>
      <c r="G40" s="468">
        <v>263</v>
      </c>
      <c r="H40" s="341"/>
      <c r="I40" s="364" t="str">
        <f t="shared" si="0"/>
        <v/>
      </c>
    </row>
    <row r="41" ht="12" customHeight="1" spans="1:9">
      <c r="A41" s="397"/>
      <c r="B41" s="391"/>
      <c r="C41" s="483"/>
      <c r="D41" s="476"/>
      <c r="E41" s="476"/>
      <c r="F41" s="487"/>
      <c r="G41" s="468"/>
      <c r="H41" s="341"/>
      <c r="I41" s="364"/>
    </row>
    <row r="42" ht="12" customHeight="1" spans="1:9">
      <c r="A42" s="400" t="s">
        <v>425</v>
      </c>
      <c r="B42" s="391">
        <v>140.04</v>
      </c>
      <c r="C42" s="483" t="s">
        <v>426</v>
      </c>
      <c r="D42" s="476"/>
      <c r="E42" s="476"/>
      <c r="F42" s="487"/>
      <c r="G42" s="468"/>
      <c r="H42" s="341"/>
      <c r="I42" s="364"/>
    </row>
    <row r="43" ht="12" customHeight="1" spans="1:9">
      <c r="A43" s="397"/>
      <c r="B43" s="391"/>
      <c r="C43" s="483" t="s">
        <v>427</v>
      </c>
      <c r="D43" s="476"/>
      <c r="E43" s="476"/>
      <c r="F43" s="487" t="s">
        <v>342</v>
      </c>
      <c r="G43" s="468">
        <v>166</v>
      </c>
      <c r="H43" s="341"/>
      <c r="I43" s="364"/>
    </row>
    <row r="44" ht="12" customHeight="1" spans="1:9">
      <c r="A44" s="487"/>
      <c r="B44" s="397"/>
      <c r="C44" s="476"/>
      <c r="D44" s="476"/>
      <c r="E44" s="476"/>
      <c r="F44" s="487"/>
      <c r="G44" s="468"/>
      <c r="H44" s="341"/>
      <c r="I44" s="364"/>
    </row>
    <row r="45" ht="12" customHeight="1" spans="1:9">
      <c r="A45" s="397" t="s">
        <v>401</v>
      </c>
      <c r="B45" s="987" t="s">
        <v>428</v>
      </c>
      <c r="C45" s="483" t="s">
        <v>429</v>
      </c>
      <c r="D45" s="476"/>
      <c r="E45" s="476"/>
      <c r="F45" s="487"/>
      <c r="G45" s="468"/>
      <c r="H45" s="341"/>
      <c r="I45" s="364"/>
    </row>
    <row r="46" ht="12" customHeight="1" spans="1:9">
      <c r="A46" s="397" t="s">
        <v>430</v>
      </c>
      <c r="B46" s="397"/>
      <c r="C46" s="476"/>
      <c r="D46" s="476"/>
      <c r="E46" s="476"/>
      <c r="F46" s="487"/>
      <c r="G46" s="468"/>
      <c r="H46" s="341"/>
      <c r="I46" s="364"/>
    </row>
    <row r="47" ht="12" customHeight="1" spans="1:9">
      <c r="A47" s="397"/>
      <c r="B47" s="397"/>
      <c r="C47" s="988" t="s">
        <v>287</v>
      </c>
      <c r="D47" s="476" t="s">
        <v>431</v>
      </c>
      <c r="E47" s="476"/>
      <c r="F47" s="487"/>
      <c r="G47" s="468"/>
      <c r="H47" s="341"/>
      <c r="I47" s="364"/>
    </row>
    <row r="48" ht="12" customHeight="1" spans="1:9">
      <c r="A48" s="397"/>
      <c r="B48" s="397"/>
      <c r="C48" s="476"/>
      <c r="D48" s="476" t="s">
        <v>432</v>
      </c>
      <c r="E48" s="476"/>
      <c r="F48" s="487"/>
      <c r="G48" s="468"/>
      <c r="H48" s="341"/>
      <c r="I48" s="364"/>
    </row>
    <row r="49" ht="12" customHeight="1" spans="1:9">
      <c r="A49" s="397"/>
      <c r="B49" s="397"/>
      <c r="C49" s="476"/>
      <c r="D49" s="476"/>
      <c r="E49" s="476"/>
      <c r="F49" s="487"/>
      <c r="G49" s="468"/>
      <c r="H49" s="341"/>
      <c r="I49" s="364"/>
    </row>
    <row r="50" ht="12" customHeight="1" spans="1:10">
      <c r="A50" s="397"/>
      <c r="B50" s="397"/>
      <c r="C50" s="476"/>
      <c r="D50" s="988" t="s">
        <v>287</v>
      </c>
      <c r="E50" s="476" t="s">
        <v>433</v>
      </c>
      <c r="F50" s="487" t="s">
        <v>342</v>
      </c>
      <c r="G50" s="468">
        <v>50</v>
      </c>
      <c r="H50" s="341"/>
      <c r="I50" s="364" t="str">
        <f t="shared" si="0"/>
        <v/>
      </c>
      <c r="J50" s="11"/>
    </row>
    <row r="51" ht="12" customHeight="1" spans="1:9">
      <c r="A51" s="397"/>
      <c r="B51" s="397"/>
      <c r="C51" s="476"/>
      <c r="D51" s="476"/>
      <c r="E51" s="476"/>
      <c r="F51" s="487"/>
      <c r="G51" s="468"/>
      <c r="H51" s="341"/>
      <c r="I51" s="364"/>
    </row>
    <row r="52" ht="12" customHeight="1" spans="1:10">
      <c r="A52" s="397"/>
      <c r="B52" s="397"/>
      <c r="C52" s="476"/>
      <c r="D52" s="988" t="s">
        <v>290</v>
      </c>
      <c r="E52" s="476" t="s">
        <v>434</v>
      </c>
      <c r="F52" s="487" t="s">
        <v>342</v>
      </c>
      <c r="G52" s="468">
        <v>50</v>
      </c>
      <c r="H52" s="341"/>
      <c r="I52" s="364" t="str">
        <f t="shared" si="0"/>
        <v/>
      </c>
      <c r="J52" s="11"/>
    </row>
    <row r="53" ht="12" customHeight="1" spans="1:10">
      <c r="A53" s="397" t="s">
        <v>401</v>
      </c>
      <c r="B53" s="397"/>
      <c r="C53" s="476"/>
      <c r="D53" s="476"/>
      <c r="E53" s="476"/>
      <c r="F53" s="487"/>
      <c r="G53" s="468"/>
      <c r="H53" s="341"/>
      <c r="I53" s="364"/>
      <c r="J53" s="11"/>
    </row>
    <row r="54" ht="12" customHeight="1" spans="1:9">
      <c r="A54" s="397" t="s">
        <v>435</v>
      </c>
      <c r="B54" s="987" t="s">
        <v>436</v>
      </c>
      <c r="C54" s="483" t="s">
        <v>437</v>
      </c>
      <c r="D54" s="476"/>
      <c r="E54" s="476"/>
      <c r="F54" s="487" t="s">
        <v>342</v>
      </c>
      <c r="G54" s="468">
        <v>3074</v>
      </c>
      <c r="H54" s="641"/>
      <c r="I54" s="641"/>
    </row>
    <row r="55" ht="12" customHeight="1" spans="1:9">
      <c r="A55" s="397"/>
      <c r="B55" s="397"/>
      <c r="C55" s="476"/>
      <c r="D55" s="476"/>
      <c r="E55" s="476"/>
      <c r="F55" s="487"/>
      <c r="G55" s="468"/>
      <c r="H55" s="341"/>
      <c r="I55" s="364" t="str">
        <f>IF(OR(AND(G55="Prov",H55="Sum"),(H55="PC Sum")),". . . . . . . . .00",IF(ISERR(G55*H55),"",IF(G55*H55=0,"",ROUND(G55*H55,2))))</f>
        <v/>
      </c>
    </row>
    <row r="56" ht="12" customHeight="1" spans="1:9">
      <c r="A56" s="397" t="s">
        <v>438</v>
      </c>
      <c r="B56" s="987" t="s">
        <v>439</v>
      </c>
      <c r="C56" s="483" t="s">
        <v>440</v>
      </c>
      <c r="D56" s="483"/>
      <c r="E56" s="483"/>
      <c r="F56" s="487" t="s">
        <v>289</v>
      </c>
      <c r="G56" s="468">
        <v>2700</v>
      </c>
      <c r="H56" s="641"/>
      <c r="I56" s="641"/>
    </row>
    <row r="57" ht="12" customHeight="1" spans="1:10">
      <c r="A57" s="397"/>
      <c r="B57" s="397"/>
      <c r="C57" s="476"/>
      <c r="D57" s="476"/>
      <c r="E57" s="476"/>
      <c r="F57" s="487"/>
      <c r="G57" s="468"/>
      <c r="H57" s="341"/>
      <c r="I57" s="364"/>
      <c r="J57" s="11"/>
    </row>
    <row r="58" ht="12" customHeight="1" spans="1:9">
      <c r="A58" s="397" t="s">
        <v>401</v>
      </c>
      <c r="B58" s="989" t="s">
        <v>441</v>
      </c>
      <c r="C58" s="483" t="s">
        <v>442</v>
      </c>
      <c r="D58" s="483"/>
      <c r="E58" s="476"/>
      <c r="F58" s="487"/>
      <c r="G58" s="468"/>
      <c r="H58" s="341"/>
      <c r="I58" s="364" t="str">
        <f t="shared" ref="I58:I61" si="1">IF(OR(AND(G58="Prov",H58="Sum"),(H58="PC Sum")),". . . . . . . . .00",IF(ISERR(G58*H58),"",IF(G58*H58=0,"",ROUND(G58*H58,2))))</f>
        <v/>
      </c>
    </row>
    <row r="59" ht="12" customHeight="1" spans="1:9">
      <c r="A59" s="397" t="s">
        <v>443</v>
      </c>
      <c r="B59" s="391"/>
      <c r="C59" s="483" t="s">
        <v>444</v>
      </c>
      <c r="D59" s="483"/>
      <c r="E59" s="476"/>
      <c r="F59" s="487" t="s">
        <v>342</v>
      </c>
      <c r="G59" s="468">
        <v>1313</v>
      </c>
      <c r="H59" s="341"/>
      <c r="I59" s="364" t="str">
        <f t="shared" si="1"/>
        <v/>
      </c>
    </row>
    <row r="60" ht="12" customHeight="1" spans="1:9">
      <c r="A60" s="397"/>
      <c r="B60" s="397"/>
      <c r="C60" s="476"/>
      <c r="D60" s="476"/>
      <c r="E60" s="476"/>
      <c r="F60" s="487"/>
      <c r="G60" s="468"/>
      <c r="H60" s="341"/>
      <c r="I60" s="364" t="str">
        <f t="shared" si="1"/>
        <v/>
      </c>
    </row>
    <row r="61" ht="12" customHeight="1" spans="1:9">
      <c r="A61" s="397" t="s">
        <v>401</v>
      </c>
      <c r="B61" s="987" t="s">
        <v>445</v>
      </c>
      <c r="C61" s="483" t="s">
        <v>446</v>
      </c>
      <c r="D61" s="476"/>
      <c r="E61" s="476"/>
      <c r="F61" s="487"/>
      <c r="G61" s="468"/>
      <c r="H61" s="341"/>
      <c r="I61" s="364" t="str">
        <f t="shared" si="1"/>
        <v/>
      </c>
    </row>
    <row r="62" ht="12" customHeight="1" spans="1:9">
      <c r="A62" s="397" t="s">
        <v>447</v>
      </c>
      <c r="B62" s="391"/>
      <c r="C62" s="483" t="s">
        <v>448</v>
      </c>
      <c r="D62" s="476"/>
      <c r="E62" s="476"/>
      <c r="F62" s="487" t="s">
        <v>342</v>
      </c>
      <c r="G62" s="468">
        <v>1146</v>
      </c>
      <c r="H62" s="341"/>
      <c r="I62" s="364"/>
    </row>
    <row r="63" ht="12" customHeight="1" spans="1:9">
      <c r="A63" s="397"/>
      <c r="B63" s="391"/>
      <c r="C63" s="483"/>
      <c r="D63" s="476"/>
      <c r="E63" s="476"/>
      <c r="F63" s="487"/>
      <c r="G63" s="468"/>
      <c r="H63" s="341"/>
      <c r="I63" s="364"/>
    </row>
    <row r="64" ht="12" customHeight="1" spans="1:9">
      <c r="A64" s="397" t="s">
        <v>279</v>
      </c>
      <c r="B64" s="987" t="s">
        <v>449</v>
      </c>
      <c r="C64" s="483" t="s">
        <v>450</v>
      </c>
      <c r="D64" s="476"/>
      <c r="E64" s="476"/>
      <c r="F64" s="487"/>
      <c r="G64" s="468"/>
      <c r="H64" s="341"/>
      <c r="I64" s="364"/>
    </row>
    <row r="65" ht="12" customHeight="1" spans="1:9">
      <c r="A65" s="397" t="s">
        <v>451</v>
      </c>
      <c r="B65" s="397"/>
      <c r="C65" s="476"/>
      <c r="D65" s="476"/>
      <c r="E65" s="476"/>
      <c r="F65" s="487"/>
      <c r="G65" s="468"/>
      <c r="H65" s="341"/>
      <c r="I65" s="364"/>
    </row>
    <row r="66" ht="12" customHeight="1" spans="1:9">
      <c r="A66" s="397" t="s">
        <v>404</v>
      </c>
      <c r="B66" s="397"/>
      <c r="C66" s="988" t="s">
        <v>287</v>
      </c>
      <c r="D66" s="476" t="s">
        <v>452</v>
      </c>
      <c r="E66" s="476"/>
      <c r="F66" s="487"/>
      <c r="G66" s="468"/>
      <c r="H66" s="341"/>
      <c r="I66" s="364"/>
    </row>
    <row r="67" ht="12" customHeight="1" spans="1:9">
      <c r="A67" s="397"/>
      <c r="B67" s="397"/>
      <c r="C67" s="476"/>
      <c r="D67" s="476" t="s">
        <v>453</v>
      </c>
      <c r="E67" s="476"/>
      <c r="F67" s="487"/>
      <c r="G67" s="468"/>
      <c r="H67" s="341"/>
      <c r="I67" s="364"/>
    </row>
    <row r="68" ht="12" customHeight="1" spans="1:9">
      <c r="A68" s="397"/>
      <c r="B68" s="397"/>
      <c r="C68" s="476"/>
      <c r="D68" s="476" t="s">
        <v>454</v>
      </c>
      <c r="E68" s="476"/>
      <c r="F68" s="487"/>
      <c r="G68" s="468"/>
      <c r="H68" s="341"/>
      <c r="I68" s="364"/>
    </row>
    <row r="69" ht="12" customHeight="1" spans="1:9">
      <c r="A69" s="397"/>
      <c r="B69" s="397"/>
      <c r="C69" s="476"/>
      <c r="D69" s="476"/>
      <c r="E69" s="476"/>
      <c r="F69" s="487"/>
      <c r="G69" s="468"/>
      <c r="H69" s="341"/>
      <c r="I69" s="364"/>
    </row>
    <row r="70" ht="12" customHeight="1" spans="1:9">
      <c r="A70" s="397"/>
      <c r="B70" s="397"/>
      <c r="C70" s="476"/>
      <c r="D70" s="988" t="s">
        <v>287</v>
      </c>
      <c r="E70" s="476" t="s">
        <v>455</v>
      </c>
      <c r="F70" s="487"/>
      <c r="G70" s="468"/>
      <c r="H70" s="341"/>
      <c r="I70" s="364"/>
    </row>
    <row r="71" ht="12" customHeight="1" spans="1:9">
      <c r="A71" s="397"/>
      <c r="B71" s="397"/>
      <c r="C71" s="476"/>
      <c r="D71" s="476"/>
      <c r="E71" s="476" t="s">
        <v>456</v>
      </c>
      <c r="F71" s="487" t="s">
        <v>342</v>
      </c>
      <c r="G71" s="468">
        <v>10</v>
      </c>
      <c r="H71" s="341"/>
      <c r="I71" s="364"/>
    </row>
    <row r="72" ht="12" customHeight="1" spans="1:9">
      <c r="A72" s="397"/>
      <c r="B72" s="397"/>
      <c r="C72" s="476"/>
      <c r="D72" s="476"/>
      <c r="E72" s="476"/>
      <c r="F72" s="487"/>
      <c r="G72" s="468"/>
      <c r="H72" s="341"/>
      <c r="I72" s="364"/>
    </row>
    <row r="73" ht="12" customHeight="1" spans="1:9">
      <c r="A73" s="397"/>
      <c r="B73" s="397"/>
      <c r="C73" s="476"/>
      <c r="D73" s="988" t="s">
        <v>290</v>
      </c>
      <c r="E73" s="476" t="s">
        <v>457</v>
      </c>
      <c r="F73" s="487"/>
      <c r="G73" s="468"/>
      <c r="H73" s="341"/>
      <c r="I73" s="364"/>
    </row>
    <row r="74" ht="12" customHeight="1" spans="1:9">
      <c r="A74" s="397"/>
      <c r="B74" s="397"/>
      <c r="C74" s="476"/>
      <c r="D74" s="476"/>
      <c r="E74" s="15" t="s">
        <v>456</v>
      </c>
      <c r="F74" s="487" t="s">
        <v>342</v>
      </c>
      <c r="G74" s="468">
        <v>81</v>
      </c>
      <c r="H74" s="341"/>
      <c r="I74" s="364"/>
    </row>
    <row r="75" ht="12" customHeight="1" spans="1:9">
      <c r="A75" s="397"/>
      <c r="B75" s="397"/>
      <c r="C75" s="476"/>
      <c r="D75" s="476"/>
      <c r="E75" s="15"/>
      <c r="F75" s="487"/>
      <c r="G75" s="468"/>
      <c r="H75" s="341"/>
      <c r="I75" s="364"/>
    </row>
    <row r="76" ht="12" customHeight="1" spans="1:9">
      <c r="A76" s="397"/>
      <c r="B76" s="397"/>
      <c r="C76" s="990" t="s">
        <v>290</v>
      </c>
      <c r="D76" s="15" t="s">
        <v>458</v>
      </c>
      <c r="E76" s="15"/>
      <c r="F76" s="487"/>
      <c r="G76" s="468"/>
      <c r="H76" s="341"/>
      <c r="I76" s="364"/>
    </row>
    <row r="77" ht="12" customHeight="1" spans="1:9">
      <c r="A77" s="397"/>
      <c r="B77" s="397"/>
      <c r="C77" s="476"/>
      <c r="D77" s="476" t="s">
        <v>459</v>
      </c>
      <c r="E77" s="15"/>
      <c r="F77" s="487"/>
      <c r="G77" s="468"/>
      <c r="H77" s="341"/>
      <c r="I77" s="364"/>
    </row>
    <row r="78" ht="12" customHeight="1" spans="1:9">
      <c r="A78" s="397"/>
      <c r="B78" s="397"/>
      <c r="C78" s="476"/>
      <c r="D78" s="476"/>
      <c r="E78" s="15"/>
      <c r="F78" s="487"/>
      <c r="G78" s="468"/>
      <c r="H78" s="341"/>
      <c r="I78" s="364"/>
    </row>
    <row r="79" ht="12" customHeight="1" spans="1:9">
      <c r="A79" s="397"/>
      <c r="B79" s="397"/>
      <c r="C79" s="476"/>
      <c r="D79" s="988" t="s">
        <v>287</v>
      </c>
      <c r="E79" s="15" t="s">
        <v>460</v>
      </c>
      <c r="F79" s="489" t="s">
        <v>461</v>
      </c>
      <c r="G79" s="447">
        <f>181*0.1</f>
        <v>18.1</v>
      </c>
      <c r="H79" s="341"/>
      <c r="I79" s="364"/>
    </row>
    <row r="80" ht="12" customHeight="1" spans="1:10">
      <c r="A80" s="397"/>
      <c r="B80" s="397"/>
      <c r="C80" s="476"/>
      <c r="D80" s="476"/>
      <c r="E80" s="476"/>
      <c r="F80" s="487"/>
      <c r="G80" s="468"/>
      <c r="H80" s="341"/>
      <c r="I80" s="364"/>
      <c r="J80" s="11"/>
    </row>
    <row r="81" ht="12" customHeight="1" spans="1:9">
      <c r="A81" s="416"/>
      <c r="B81" s="424"/>
      <c r="C81" s="424"/>
      <c r="D81" s="424"/>
      <c r="E81" s="424"/>
      <c r="F81" s="496"/>
      <c r="G81" s="473"/>
      <c r="H81" s="368"/>
      <c r="I81" s="809"/>
    </row>
    <row r="82" ht="12" customHeight="1" spans="1:9">
      <c r="A82" s="403"/>
      <c r="B82" s="483" t="s">
        <v>462</v>
      </c>
      <c r="C82" s="476"/>
      <c r="D82" s="476"/>
      <c r="E82" s="476"/>
      <c r="F82" s="477"/>
      <c r="G82" s="426"/>
      <c r="H82" s="324"/>
      <c r="I82" s="376"/>
    </row>
    <row r="83" ht="12" customHeight="1" spans="1:9">
      <c r="A83" s="422"/>
      <c r="B83" s="478"/>
      <c r="C83" s="478"/>
      <c r="D83" s="478"/>
      <c r="E83" s="478"/>
      <c r="F83" s="479"/>
      <c r="G83" s="430"/>
      <c r="H83" s="372"/>
      <c r="I83" s="377"/>
    </row>
    <row r="84" ht="12" customHeight="1" spans="1:9">
      <c r="A84" s="424"/>
      <c r="B84" s="424"/>
      <c r="C84" s="424"/>
      <c r="D84" s="424"/>
      <c r="E84" s="424"/>
      <c r="F84" s="496"/>
      <c r="G84" s="473"/>
      <c r="H84" s="368"/>
      <c r="I84" s="497"/>
    </row>
    <row r="85" ht="12" customHeight="1" spans="1:9">
      <c r="A85" s="476"/>
      <c r="B85" s="476"/>
      <c r="C85" s="476"/>
      <c r="D85" s="476"/>
      <c r="E85" s="476"/>
      <c r="F85" s="477"/>
      <c r="G85" s="474"/>
      <c r="H85" s="374"/>
      <c r="I85" s="380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scale="75" fitToHeight="0" orientation="portrait" horizontalDpi="300" verticalDpi="300"/>
  <headerFooter alignWithMargins="0">
    <oddHeader>&amp;L&amp;P/&amp;N&amp;RJW14463
HALFWAY HOUSE WATER UPGRADE</oddHeader>
  </headerFooter>
  <rowBreaks count="1" manualBreakCount="1">
    <brk id="8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228"/>
  <sheetViews>
    <sheetView view="pageBreakPreview" zoomScale="140" zoomScaleNormal="100" topLeftCell="A74" workbookViewId="0">
      <selection activeCell="K68" sqref="K68"/>
    </sheetView>
  </sheetViews>
  <sheetFormatPr defaultColWidth="9" defaultRowHeight="11.4"/>
  <cols>
    <col min="1" max="1" width="10.6666666666667" style="659" customWidth="1"/>
    <col min="2" max="2" width="6.66666666666667" style="659" customWidth="1"/>
    <col min="3" max="3" width="3.66666666666667" style="659" customWidth="1"/>
    <col min="4" max="4" width="3.88888888888889" style="659" customWidth="1"/>
    <col min="5" max="5" width="32.8888888888889" style="659" customWidth="1"/>
    <col min="6" max="6" width="7.66666666666667" style="659" customWidth="1"/>
    <col min="7" max="7" width="11.8888888888889" style="660" customWidth="1"/>
    <col min="8" max="8" width="14.5555555555556" style="659" customWidth="1"/>
    <col min="9" max="9" width="15.6666666666667" style="661" customWidth="1"/>
    <col min="10" max="10" width="12.8888888888889" style="659" customWidth="1"/>
    <col min="11" max="11" width="13.8888888888889" style="659" customWidth="1"/>
    <col min="12" max="12" width="9.66666666666667" style="659" customWidth="1"/>
    <col min="13" max="15" width="8.88888888888889" style="659"/>
    <col min="16" max="16" width="9.66666666666667" style="659" customWidth="1"/>
    <col min="17" max="16384" width="8.88888888888889" style="659"/>
  </cols>
  <sheetData>
    <row r="2" ht="12" customHeight="1" spans="1:9">
      <c r="A2" s="662"/>
      <c r="B2" s="662"/>
      <c r="C2" s="662"/>
      <c r="D2" s="662"/>
      <c r="E2" s="662"/>
      <c r="F2" s="663"/>
      <c r="G2" s="664"/>
      <c r="H2" s="794"/>
      <c r="I2" s="702" t="s">
        <v>463</v>
      </c>
    </row>
    <row r="3" ht="12" customHeight="1" spans="1:9">
      <c r="A3" s="666"/>
      <c r="B3" s="666"/>
      <c r="C3" s="666"/>
      <c r="D3" s="666"/>
      <c r="E3" s="666"/>
      <c r="F3" s="667"/>
      <c r="G3" s="668"/>
      <c r="H3" s="669"/>
      <c r="I3" s="797"/>
    </row>
    <row r="4" ht="12" customHeight="1" spans="1:9">
      <c r="A4" s="670" t="s">
        <v>1</v>
      </c>
      <c r="B4" s="670"/>
      <c r="C4" s="671"/>
      <c r="D4" s="671"/>
      <c r="E4" s="671"/>
      <c r="F4" s="672"/>
      <c r="G4" s="673"/>
      <c r="H4" s="674"/>
      <c r="I4" s="703"/>
    </row>
    <row r="5" ht="12" customHeight="1" spans="1:9">
      <c r="A5" s="675" t="s">
        <v>8</v>
      </c>
      <c r="B5" s="675" t="s">
        <v>2</v>
      </c>
      <c r="C5" s="676"/>
      <c r="D5" s="676"/>
      <c r="E5" s="676" t="s">
        <v>3</v>
      </c>
      <c r="F5" s="677" t="s">
        <v>4</v>
      </c>
      <c r="G5" s="678" t="s">
        <v>276</v>
      </c>
      <c r="H5" s="679" t="s">
        <v>6</v>
      </c>
      <c r="I5" s="704" t="s">
        <v>7</v>
      </c>
    </row>
    <row r="6" ht="12" customHeight="1" spans="1:9">
      <c r="A6" s="680" t="s">
        <v>277</v>
      </c>
      <c r="B6" s="680" t="s">
        <v>9</v>
      </c>
      <c r="C6" s="681"/>
      <c r="D6" s="681"/>
      <c r="E6" s="681"/>
      <c r="F6" s="682"/>
      <c r="G6" s="683" t="s">
        <v>278</v>
      </c>
      <c r="H6" s="684"/>
      <c r="I6" s="705"/>
    </row>
    <row r="7" ht="12" hidden="1" customHeight="1" spans="1:9">
      <c r="A7" s="685"/>
      <c r="B7" s="685"/>
      <c r="C7" s="662"/>
      <c r="D7" s="662"/>
      <c r="E7" s="662"/>
      <c r="F7" s="686"/>
      <c r="G7" s="687"/>
      <c r="H7" s="688"/>
      <c r="I7" s="706" t="str">
        <f t="shared" ref="I7:I48" si="0">IF(OR(AND(G7="Prov",H7="Sum"),(H7="PC Sum")),". . . . . . . . .00",IF(ISERR(G7*H7),"",IF(G7*H7=0,"",ROUND(G7*H7,2))))</f>
        <v/>
      </c>
    </row>
    <row r="8" ht="12" customHeight="1" spans="1:9">
      <c r="A8" s="685" t="s">
        <v>279</v>
      </c>
      <c r="B8" s="675" t="s">
        <v>464</v>
      </c>
      <c r="C8" s="689" t="s">
        <v>465</v>
      </c>
      <c r="D8" s="795"/>
      <c r="E8" s="662"/>
      <c r="F8" s="686"/>
      <c r="G8" s="687"/>
      <c r="H8" s="688"/>
      <c r="I8" s="706" t="str">
        <f t="shared" si="0"/>
        <v/>
      </c>
    </row>
    <row r="9" ht="12" customHeight="1" spans="1:9">
      <c r="A9" s="685" t="s">
        <v>466</v>
      </c>
      <c r="B9" s="685"/>
      <c r="C9" s="662"/>
      <c r="D9" s="662"/>
      <c r="E9" s="662"/>
      <c r="F9" s="686"/>
      <c r="G9" s="687"/>
      <c r="H9" s="688"/>
      <c r="I9" s="706" t="str">
        <f t="shared" si="0"/>
        <v/>
      </c>
    </row>
    <row r="10" ht="12" hidden="1" customHeight="1" spans="1:9">
      <c r="A10" s="685"/>
      <c r="B10" s="685"/>
      <c r="C10" s="662"/>
      <c r="D10" s="662"/>
      <c r="E10" s="662"/>
      <c r="F10" s="686"/>
      <c r="G10" s="687"/>
      <c r="H10" s="688"/>
      <c r="I10" s="706" t="str">
        <f t="shared" si="0"/>
        <v/>
      </c>
    </row>
    <row r="11" ht="12" customHeight="1" spans="1:9">
      <c r="A11" s="685"/>
      <c r="B11" s="685"/>
      <c r="C11" s="662" t="s">
        <v>467</v>
      </c>
      <c r="D11" s="662"/>
      <c r="E11" s="662"/>
      <c r="F11" s="686"/>
      <c r="G11" s="687"/>
      <c r="H11" s="688"/>
      <c r="I11" s="706" t="str">
        <f t="shared" si="0"/>
        <v/>
      </c>
    </row>
    <row r="12" ht="12" customHeight="1" spans="1:9">
      <c r="A12" s="685"/>
      <c r="B12" s="685"/>
      <c r="C12" s="662"/>
      <c r="D12" s="662"/>
      <c r="E12" s="662"/>
      <c r="F12" s="686"/>
      <c r="G12" s="687"/>
      <c r="H12" s="688"/>
      <c r="I12" s="706" t="str">
        <f t="shared" si="0"/>
        <v/>
      </c>
    </row>
    <row r="13" ht="12" customHeight="1" spans="1:9">
      <c r="A13" s="685" t="s">
        <v>468</v>
      </c>
      <c r="B13" s="675" t="s">
        <v>469</v>
      </c>
      <c r="C13" s="676" t="s">
        <v>470</v>
      </c>
      <c r="D13" s="662"/>
      <c r="E13" s="662"/>
      <c r="F13" s="686"/>
      <c r="G13" s="687"/>
      <c r="H13" s="688"/>
      <c r="I13" s="706" t="str">
        <f t="shared" si="0"/>
        <v/>
      </c>
    </row>
    <row r="14" ht="12" customHeight="1" spans="1:9">
      <c r="A14" s="685" t="s">
        <v>17</v>
      </c>
      <c r="B14" s="675"/>
      <c r="C14" s="676" t="s">
        <v>471</v>
      </c>
      <c r="D14" s="662"/>
      <c r="E14" s="662"/>
      <c r="F14" s="686"/>
      <c r="G14" s="691"/>
      <c r="H14" s="692"/>
      <c r="I14" s="706" t="str">
        <f t="shared" si="0"/>
        <v/>
      </c>
    </row>
    <row r="15" ht="12" customHeight="1" spans="1:9">
      <c r="A15" s="685"/>
      <c r="B15" s="675"/>
      <c r="C15" s="676" t="s">
        <v>472</v>
      </c>
      <c r="D15" s="662"/>
      <c r="E15" s="662"/>
      <c r="F15" s="686"/>
      <c r="G15" s="687"/>
      <c r="H15" s="688"/>
      <c r="I15" s="706" t="str">
        <f t="shared" si="0"/>
        <v/>
      </c>
    </row>
    <row r="16" ht="12" customHeight="1" spans="1:9">
      <c r="A16" s="685"/>
      <c r="B16" s="685"/>
      <c r="C16" s="662"/>
      <c r="D16" s="662"/>
      <c r="E16" s="662"/>
      <c r="F16" s="686"/>
      <c r="G16" s="687"/>
      <c r="H16" s="688"/>
      <c r="I16" s="706" t="str">
        <f t="shared" si="0"/>
        <v/>
      </c>
    </row>
    <row r="17" ht="12" customHeight="1" spans="1:9">
      <c r="A17" s="685"/>
      <c r="B17" s="685"/>
      <c r="C17" s="662" t="s">
        <v>287</v>
      </c>
      <c r="D17" s="662" t="s">
        <v>473</v>
      </c>
      <c r="E17" s="662"/>
      <c r="F17" s="686"/>
      <c r="G17" s="693"/>
      <c r="H17" s="688"/>
      <c r="I17" s="706" t="str">
        <f t="shared" si="0"/>
        <v/>
      </c>
    </row>
    <row r="18" ht="12" customHeight="1" spans="1:9">
      <c r="A18" s="685"/>
      <c r="B18" s="685"/>
      <c r="C18" s="662"/>
      <c r="D18" s="662" t="s">
        <v>474</v>
      </c>
      <c r="E18" s="662"/>
      <c r="F18" s="686"/>
      <c r="G18" s="693"/>
      <c r="H18" s="688"/>
      <c r="I18" s="706" t="str">
        <f t="shared" si="0"/>
        <v/>
      </c>
    </row>
    <row r="19" ht="12" customHeight="1" spans="1:9">
      <c r="A19" s="685"/>
      <c r="B19" s="685"/>
      <c r="C19" s="662"/>
      <c r="D19" s="662"/>
      <c r="E19" s="662"/>
      <c r="F19" s="686"/>
      <c r="G19" s="693"/>
      <c r="H19" s="688"/>
      <c r="I19" s="706" t="str">
        <f t="shared" si="0"/>
        <v/>
      </c>
    </row>
    <row r="20" ht="12" customHeight="1" spans="1:9">
      <c r="A20" s="685"/>
      <c r="B20" s="685"/>
      <c r="C20" s="662"/>
      <c r="D20" s="662" t="s">
        <v>290</v>
      </c>
      <c r="E20" s="662" t="s">
        <v>475</v>
      </c>
      <c r="F20" s="686" t="s">
        <v>292</v>
      </c>
      <c r="G20" s="693">
        <v>62</v>
      </c>
      <c r="H20" s="764"/>
      <c r="I20" s="764"/>
    </row>
    <row r="21" ht="12" customHeight="1" spans="1:9">
      <c r="A21" s="685"/>
      <c r="B21" s="685"/>
      <c r="C21" s="662"/>
      <c r="D21" s="662"/>
      <c r="E21" s="662"/>
      <c r="F21" s="686"/>
      <c r="G21" s="693"/>
      <c r="H21" s="688"/>
      <c r="I21" s="706" t="str">
        <f t="shared" si="0"/>
        <v/>
      </c>
    </row>
    <row r="22" ht="12" customHeight="1" spans="1:9">
      <c r="A22" s="685"/>
      <c r="B22" s="685"/>
      <c r="C22" s="662" t="s">
        <v>290</v>
      </c>
      <c r="D22" s="662" t="s">
        <v>476</v>
      </c>
      <c r="E22" s="662"/>
      <c r="F22" s="686"/>
      <c r="G22" s="693"/>
      <c r="H22" s="688"/>
      <c r="I22" s="706" t="str">
        <f t="shared" si="0"/>
        <v/>
      </c>
    </row>
    <row r="23" ht="12" customHeight="1" spans="1:9">
      <c r="A23" s="685"/>
      <c r="B23" s="685"/>
      <c r="C23" s="662"/>
      <c r="D23" s="662" t="s">
        <v>474</v>
      </c>
      <c r="E23" s="662"/>
      <c r="F23" s="686"/>
      <c r="G23" s="693"/>
      <c r="H23" s="688"/>
      <c r="I23" s="706" t="str">
        <f t="shared" si="0"/>
        <v/>
      </c>
    </row>
    <row r="24" ht="12" customHeight="1" spans="1:9">
      <c r="A24" s="685"/>
      <c r="B24" s="685"/>
      <c r="C24" s="662"/>
      <c r="D24" s="662"/>
      <c r="E24" s="662"/>
      <c r="F24" s="686"/>
      <c r="G24" s="693"/>
      <c r="H24" s="688"/>
      <c r="I24" s="706" t="str">
        <f t="shared" si="0"/>
        <v/>
      </c>
    </row>
    <row r="25" ht="12" customHeight="1" spans="1:9">
      <c r="A25" s="685"/>
      <c r="B25" s="685"/>
      <c r="C25" s="662"/>
      <c r="D25" s="662" t="s">
        <v>287</v>
      </c>
      <c r="E25" s="662" t="s">
        <v>477</v>
      </c>
      <c r="F25" s="686" t="s">
        <v>292</v>
      </c>
      <c r="G25" s="694">
        <v>28</v>
      </c>
      <c r="H25" s="688"/>
      <c r="I25" s="706" t="str">
        <f t="shared" ref="I25" si="1">IF(OR(AND(G25="Prov",H25="Sum"),(H25="PC Sum")),". . . . . . . . .00",IF(ISERR(G25*H25),"",IF(G25*H25=0,"",ROUND(G25*H25,2))))</f>
        <v/>
      </c>
    </row>
    <row r="26" ht="12" customHeight="1" spans="1:9">
      <c r="A26" s="685"/>
      <c r="B26" s="685"/>
      <c r="C26" s="662"/>
      <c r="D26" s="662"/>
      <c r="E26" s="662"/>
      <c r="F26" s="686"/>
      <c r="G26" s="693"/>
      <c r="H26" s="688"/>
      <c r="I26" s="706"/>
    </row>
    <row r="27" ht="12" customHeight="1" spans="1:10">
      <c r="A27" s="685"/>
      <c r="B27" s="685"/>
      <c r="C27" s="662"/>
      <c r="D27" s="662" t="s">
        <v>290</v>
      </c>
      <c r="E27" s="662" t="s">
        <v>475</v>
      </c>
      <c r="F27" s="686" t="s">
        <v>292</v>
      </c>
      <c r="G27" s="694">
        <v>838</v>
      </c>
      <c r="H27" s="688"/>
      <c r="I27" s="706" t="str">
        <f t="shared" si="0"/>
        <v/>
      </c>
      <c r="J27" s="798"/>
    </row>
    <row r="28" ht="12" customHeight="1" spans="1:10">
      <c r="A28" s="685"/>
      <c r="B28" s="685"/>
      <c r="C28" s="662"/>
      <c r="D28" s="662"/>
      <c r="E28" s="662"/>
      <c r="F28" s="686"/>
      <c r="G28" s="694"/>
      <c r="H28" s="688"/>
      <c r="I28" s="706" t="str">
        <f t="shared" si="0"/>
        <v/>
      </c>
      <c r="J28" s="798"/>
    </row>
    <row r="29" ht="12" customHeight="1" spans="1:10">
      <c r="A29" s="685"/>
      <c r="B29" s="685"/>
      <c r="C29" s="662"/>
      <c r="D29" s="662" t="s">
        <v>322</v>
      </c>
      <c r="E29" s="662" t="s">
        <v>478</v>
      </c>
      <c r="F29" s="686" t="s">
        <v>292</v>
      </c>
      <c r="G29" s="694">
        <v>4152</v>
      </c>
      <c r="H29" s="688"/>
      <c r="I29" s="706" t="str">
        <f t="shared" si="0"/>
        <v/>
      </c>
      <c r="J29" s="798"/>
    </row>
    <row r="30" ht="12" customHeight="1" spans="1:10">
      <c r="A30" s="685"/>
      <c r="B30" s="685"/>
      <c r="C30" s="662"/>
      <c r="D30" s="662"/>
      <c r="E30" s="662"/>
      <c r="F30" s="686"/>
      <c r="G30" s="694"/>
      <c r="H30" s="688"/>
      <c r="I30" s="706" t="str">
        <f t="shared" si="0"/>
        <v/>
      </c>
      <c r="J30" s="798"/>
    </row>
    <row r="31" ht="12" customHeight="1" spans="1:10">
      <c r="A31" s="685"/>
      <c r="B31" s="685"/>
      <c r="C31" s="662"/>
      <c r="D31" s="662" t="s">
        <v>324</v>
      </c>
      <c r="E31" s="662" t="s">
        <v>479</v>
      </c>
      <c r="F31" s="686" t="s">
        <v>292</v>
      </c>
      <c r="G31" s="694">
        <v>1311</v>
      </c>
      <c r="H31" s="688"/>
      <c r="I31" s="706" t="str">
        <f t="shared" si="0"/>
        <v/>
      </c>
      <c r="J31" s="798"/>
    </row>
    <row r="32" ht="12" customHeight="1" spans="1:10">
      <c r="A32" s="685"/>
      <c r="B32" s="685"/>
      <c r="C32" s="662"/>
      <c r="D32" s="662"/>
      <c r="E32" s="662"/>
      <c r="F32" s="686"/>
      <c r="G32" s="694"/>
      <c r="H32" s="688"/>
      <c r="I32" s="706"/>
      <c r="J32" s="798"/>
    </row>
    <row r="33" ht="12" customHeight="1" spans="1:10">
      <c r="A33" s="685"/>
      <c r="B33" s="685"/>
      <c r="C33" s="662"/>
      <c r="D33" s="696" t="s">
        <v>326</v>
      </c>
      <c r="E33" s="662" t="s">
        <v>480</v>
      </c>
      <c r="F33" s="686" t="s">
        <v>292</v>
      </c>
      <c r="G33" s="694">
        <v>513</v>
      </c>
      <c r="H33" s="688"/>
      <c r="I33" s="706" t="str">
        <f t="shared" si="0"/>
        <v/>
      </c>
      <c r="J33" s="798"/>
    </row>
    <row r="34" ht="12" customHeight="1" spans="1:9">
      <c r="A34" s="685"/>
      <c r="B34" s="685"/>
      <c r="C34" s="662"/>
      <c r="D34" s="662"/>
      <c r="E34" s="662"/>
      <c r="F34" s="686"/>
      <c r="G34" s="693"/>
      <c r="H34" s="688"/>
      <c r="I34" s="706" t="str">
        <f t="shared" si="0"/>
        <v/>
      </c>
    </row>
    <row r="35" ht="12" customHeight="1" spans="1:9">
      <c r="A35" s="685" t="s">
        <v>468</v>
      </c>
      <c r="B35" s="675" t="s">
        <v>481</v>
      </c>
      <c r="C35" s="676" t="s">
        <v>482</v>
      </c>
      <c r="D35" s="662"/>
      <c r="E35" s="662"/>
      <c r="F35" s="686"/>
      <c r="G35" s="693"/>
      <c r="H35" s="688"/>
      <c r="I35" s="706" t="str">
        <f t="shared" si="0"/>
        <v/>
      </c>
    </row>
    <row r="36" ht="12" customHeight="1" spans="1:9">
      <c r="A36" s="685" t="s">
        <v>17</v>
      </c>
      <c r="B36" s="685"/>
      <c r="C36" s="662"/>
      <c r="D36" s="662"/>
      <c r="E36" s="662"/>
      <c r="F36" s="686"/>
      <c r="G36" s="693"/>
      <c r="H36" s="688"/>
      <c r="I36" s="706" t="str">
        <f t="shared" si="0"/>
        <v/>
      </c>
    </row>
    <row r="37" ht="12" customHeight="1" spans="1:11">
      <c r="A37" s="685"/>
      <c r="B37" s="685"/>
      <c r="C37" s="662" t="s">
        <v>287</v>
      </c>
      <c r="D37" s="662" t="s">
        <v>417</v>
      </c>
      <c r="E37" s="662"/>
      <c r="F37" s="686" t="s">
        <v>342</v>
      </c>
      <c r="G37" s="694">
        <v>3377</v>
      </c>
      <c r="H37" s="688"/>
      <c r="I37" s="706" t="str">
        <f t="shared" si="0"/>
        <v/>
      </c>
      <c r="J37" s="799"/>
      <c r="K37" s="800"/>
    </row>
    <row r="38" ht="12" customHeight="1" spans="1:9">
      <c r="A38" s="685"/>
      <c r="B38" s="685"/>
      <c r="C38" s="662"/>
      <c r="D38" s="662"/>
      <c r="E38" s="662"/>
      <c r="F38" s="686"/>
      <c r="G38" s="694"/>
      <c r="H38" s="688"/>
      <c r="I38" s="706" t="str">
        <f t="shared" si="0"/>
        <v/>
      </c>
    </row>
    <row r="39" ht="12" customHeight="1" spans="1:11">
      <c r="A39" s="685"/>
      <c r="B39" s="685"/>
      <c r="C39" s="662" t="s">
        <v>290</v>
      </c>
      <c r="D39" s="662" t="s">
        <v>418</v>
      </c>
      <c r="E39" s="662"/>
      <c r="F39" s="686" t="s">
        <v>342</v>
      </c>
      <c r="G39" s="694">
        <v>3608</v>
      </c>
      <c r="H39" s="688"/>
      <c r="I39" s="706" t="str">
        <f t="shared" si="0"/>
        <v/>
      </c>
      <c r="J39" s="799"/>
      <c r="K39" s="800"/>
    </row>
    <row r="40" ht="12" customHeight="1" spans="1:9">
      <c r="A40" s="685"/>
      <c r="B40" s="685"/>
      <c r="C40" s="662"/>
      <c r="D40" s="662"/>
      <c r="E40" s="662"/>
      <c r="F40" s="686"/>
      <c r="G40" s="693"/>
      <c r="H40" s="688"/>
      <c r="I40" s="706" t="str">
        <f t="shared" si="0"/>
        <v/>
      </c>
    </row>
    <row r="41" ht="12" customHeight="1" spans="1:9">
      <c r="A41" s="685"/>
      <c r="B41" s="685"/>
      <c r="C41" s="662" t="s">
        <v>322</v>
      </c>
      <c r="D41" s="662" t="s">
        <v>483</v>
      </c>
      <c r="E41" s="662"/>
      <c r="F41" s="686"/>
      <c r="G41" s="693"/>
      <c r="H41" s="688"/>
      <c r="I41" s="706" t="str">
        <f t="shared" si="0"/>
        <v/>
      </c>
    </row>
    <row r="42" ht="12" customHeight="1" spans="1:9">
      <c r="A42" s="685"/>
      <c r="B42" s="685"/>
      <c r="C42" s="662"/>
      <c r="D42" s="662" t="s">
        <v>484</v>
      </c>
      <c r="E42" s="662"/>
      <c r="F42" s="686"/>
      <c r="G42" s="693"/>
      <c r="H42" s="688"/>
      <c r="I42" s="706" t="str">
        <f t="shared" si="0"/>
        <v/>
      </c>
    </row>
    <row r="43" ht="12" customHeight="1" spans="1:9">
      <c r="A43" s="685"/>
      <c r="B43" s="685"/>
      <c r="C43" s="662"/>
      <c r="D43" s="662"/>
      <c r="E43" s="662"/>
      <c r="F43" s="686"/>
      <c r="G43" s="693"/>
      <c r="H43" s="688"/>
      <c r="I43" s="706" t="str">
        <f t="shared" si="0"/>
        <v/>
      </c>
    </row>
    <row r="44" ht="12" customHeight="1" spans="1:9">
      <c r="A44" s="685"/>
      <c r="B44" s="685"/>
      <c r="C44" s="662"/>
      <c r="D44" s="991" t="s">
        <v>287</v>
      </c>
      <c r="E44" s="662" t="s">
        <v>485</v>
      </c>
      <c r="F44" s="686" t="s">
        <v>342</v>
      </c>
      <c r="G44" s="694">
        <v>200</v>
      </c>
      <c r="H44" s="688"/>
      <c r="I44" s="706" t="str">
        <f t="shared" si="0"/>
        <v/>
      </c>
    </row>
    <row r="45" ht="12" customHeight="1" spans="1:9">
      <c r="A45" s="685"/>
      <c r="B45" s="685"/>
      <c r="C45" s="662"/>
      <c r="D45" s="662"/>
      <c r="E45" s="662"/>
      <c r="F45" s="686"/>
      <c r="G45" s="694"/>
      <c r="H45" s="688"/>
      <c r="I45" s="706" t="str">
        <f t="shared" si="0"/>
        <v/>
      </c>
    </row>
    <row r="46" ht="12" customHeight="1" spans="1:9">
      <c r="A46" s="685"/>
      <c r="B46" s="685"/>
      <c r="C46" s="662"/>
      <c r="D46" s="991" t="s">
        <v>290</v>
      </c>
      <c r="E46" s="662" t="s">
        <v>486</v>
      </c>
      <c r="F46" s="686" t="s">
        <v>342</v>
      </c>
      <c r="G46" s="694">
        <v>100</v>
      </c>
      <c r="H46" s="688"/>
      <c r="I46" s="706" t="str">
        <f t="shared" si="0"/>
        <v/>
      </c>
    </row>
    <row r="47" ht="12" customHeight="1" spans="1:9">
      <c r="A47" s="685"/>
      <c r="B47" s="685"/>
      <c r="C47" s="662"/>
      <c r="D47" s="662"/>
      <c r="E47" s="662"/>
      <c r="F47" s="686"/>
      <c r="G47" s="694"/>
      <c r="H47" s="688"/>
      <c r="I47" s="706" t="str">
        <f t="shared" si="0"/>
        <v/>
      </c>
    </row>
    <row r="48" ht="12" customHeight="1" spans="1:9">
      <c r="A48" s="685"/>
      <c r="B48" s="685"/>
      <c r="C48" s="662"/>
      <c r="D48" s="991" t="s">
        <v>322</v>
      </c>
      <c r="E48" s="662" t="s">
        <v>487</v>
      </c>
      <c r="F48" s="686" t="s">
        <v>342</v>
      </c>
      <c r="G48" s="694">
        <v>10</v>
      </c>
      <c r="H48" s="688"/>
      <c r="I48" s="706" t="str">
        <f t="shared" si="0"/>
        <v/>
      </c>
    </row>
    <row r="49" ht="12" customHeight="1" spans="1:9">
      <c r="A49" s="685"/>
      <c r="B49" s="685"/>
      <c r="C49" s="662"/>
      <c r="D49" s="662"/>
      <c r="E49" s="662"/>
      <c r="F49" s="686"/>
      <c r="G49" s="694"/>
      <c r="H49" s="688"/>
      <c r="I49" s="706"/>
    </row>
    <row r="50" ht="12" customHeight="1" spans="1:9">
      <c r="A50" s="685"/>
      <c r="B50" s="675"/>
      <c r="C50" s="662" t="s">
        <v>324</v>
      </c>
      <c r="D50" s="662" t="s">
        <v>488</v>
      </c>
      <c r="E50" s="662"/>
      <c r="F50" s="686"/>
      <c r="G50" s="694"/>
      <c r="H50" s="688"/>
      <c r="I50" s="706"/>
    </row>
    <row r="51" ht="12" customHeight="1" spans="1:9">
      <c r="A51" s="685"/>
      <c r="B51" s="685"/>
      <c r="C51" s="662"/>
      <c r="D51" s="662" t="s">
        <v>489</v>
      </c>
      <c r="E51" s="662"/>
      <c r="F51" s="686" t="s">
        <v>342</v>
      </c>
      <c r="G51" s="694">
        <v>10</v>
      </c>
      <c r="H51" s="688"/>
      <c r="I51" s="706" t="str">
        <f t="shared" ref="I51" si="2">IF(OR(AND(G51="Prov",H51="Sum"),(H51="PC Sum")),". . . . . . . . .00",IF(ISERR(G51*H51),"",IF(G51*H51=0,"",ROUND(G51*H51,2))))</f>
        <v/>
      </c>
    </row>
    <row r="52" ht="12" customHeight="1" spans="1:9">
      <c r="A52" s="685"/>
      <c r="B52" s="685"/>
      <c r="C52" s="662"/>
      <c r="D52" s="662"/>
      <c r="E52" s="662"/>
      <c r="F52" s="686"/>
      <c r="G52" s="694"/>
      <c r="H52" s="688"/>
      <c r="I52" s="706"/>
    </row>
    <row r="53" ht="12" customHeight="1" spans="1:9">
      <c r="A53" s="685"/>
      <c r="B53" s="675"/>
      <c r="C53" s="662" t="s">
        <v>490</v>
      </c>
      <c r="D53" s="662" t="s">
        <v>491</v>
      </c>
      <c r="E53" s="662"/>
      <c r="F53" s="686"/>
      <c r="G53" s="694"/>
      <c r="H53" s="688"/>
      <c r="I53" s="706"/>
    </row>
    <row r="54" ht="12" customHeight="1" spans="1:9">
      <c r="A54" s="685"/>
      <c r="B54" s="685"/>
      <c r="C54" s="662"/>
      <c r="D54" s="662" t="s">
        <v>492</v>
      </c>
      <c r="E54" s="662"/>
      <c r="F54" s="686" t="s">
        <v>342</v>
      </c>
      <c r="G54" s="694">
        <v>100</v>
      </c>
      <c r="H54" s="688"/>
      <c r="I54" s="706" t="str">
        <f t="shared" ref="I54" si="3">IF(OR(AND(G54="Prov",H54="Sum"),(H54="PC Sum")),". . . . . . . . .00",IF(ISERR(G54*H54),"",IF(G54*H54=0,"",ROUND(G54*H54,2))))</f>
        <v/>
      </c>
    </row>
    <row r="55" ht="12" customHeight="1" spans="1:9">
      <c r="A55" s="685"/>
      <c r="B55" s="685"/>
      <c r="C55" s="662"/>
      <c r="D55" s="662"/>
      <c r="E55" s="662"/>
      <c r="F55" s="686"/>
      <c r="G55" s="694"/>
      <c r="H55" s="688"/>
      <c r="I55" s="706"/>
    </row>
    <row r="56" ht="12" customHeight="1" spans="1:9">
      <c r="A56" s="685" t="s">
        <v>17</v>
      </c>
      <c r="B56" s="675" t="s">
        <v>493</v>
      </c>
      <c r="C56" s="676" t="s">
        <v>494</v>
      </c>
      <c r="D56" s="662"/>
      <c r="E56" s="662"/>
      <c r="F56" s="686"/>
      <c r="G56" s="687"/>
      <c r="H56" s="688"/>
      <c r="I56" s="706" t="str">
        <f>IF(OR(AND(G56="Prov",H56="Sum"),(H56="PC Sum")),". . . . . . . . .00",IF(ISERR(G56*H56),"",IF(G56*H56=0,"",ROUND(G56*H56,2))))</f>
        <v/>
      </c>
    </row>
    <row r="57" ht="12" customHeight="1" spans="1:13">
      <c r="A57" s="685"/>
      <c r="B57" s="675"/>
      <c r="C57" s="676" t="s">
        <v>495</v>
      </c>
      <c r="D57" s="662"/>
      <c r="E57" s="662"/>
      <c r="F57" s="686" t="s">
        <v>342</v>
      </c>
      <c r="G57" s="796">
        <v>3608</v>
      </c>
      <c r="H57" s="688"/>
      <c r="I57" s="706" t="str">
        <f>IF(OR(AND(G57="Prov",H57="Sum"),(H57="PC Sum")),". . . . . . . . .00",IF(ISERR(G57*H57),"",IF(G57*H57=0,"",ROUND(G57*H57,2))))</f>
        <v/>
      </c>
      <c r="L57" s="787"/>
      <c r="M57" s="799"/>
    </row>
    <row r="58" ht="12" customHeight="1" spans="1:9">
      <c r="A58" s="685"/>
      <c r="B58" s="685"/>
      <c r="C58" s="662"/>
      <c r="D58" s="662"/>
      <c r="E58" s="662"/>
      <c r="F58" s="686"/>
      <c r="G58" s="687"/>
      <c r="H58" s="688"/>
      <c r="I58" s="706" t="str">
        <f>IF(OR(AND(G58="Prov",H58="Sum"),(H58="PC Sum")),". . . . . . . . .00",IF(ISERR(G58*H58),"",IF(G58*H58=0,"",ROUND(G58*H58,2))))</f>
        <v/>
      </c>
    </row>
    <row r="59" ht="12" customHeight="1" spans="1:9">
      <c r="A59" s="685"/>
      <c r="B59" s="675" t="s">
        <v>496</v>
      </c>
      <c r="C59" s="676" t="s">
        <v>497</v>
      </c>
      <c r="D59" s="662"/>
      <c r="E59" s="662"/>
      <c r="F59" s="686"/>
      <c r="G59" s="693"/>
      <c r="H59" s="688"/>
      <c r="I59" s="706" t="str">
        <f t="shared" ref="I59:I68" si="4">IF(OR(AND(G59="Prov",H59="Sum"),(H59="PC Sum")),". . . . . . . . .00",IF(ISERR(G59*H59),"",IF(G59*H59=0,"",ROUND(G59*H59,2))))</f>
        <v/>
      </c>
    </row>
    <row r="60" ht="12" customHeight="1" spans="1:9">
      <c r="A60" s="685" t="s">
        <v>404</v>
      </c>
      <c r="B60" s="685"/>
      <c r="C60" s="662"/>
      <c r="D60" s="662"/>
      <c r="E60" s="662"/>
      <c r="F60" s="686"/>
      <c r="G60" s="693"/>
      <c r="H60" s="688"/>
      <c r="I60" s="706" t="str">
        <f t="shared" si="4"/>
        <v/>
      </c>
    </row>
    <row r="61" ht="12" customHeight="1" spans="1:9">
      <c r="A61" s="685"/>
      <c r="B61" s="685"/>
      <c r="C61" s="662" t="s">
        <v>287</v>
      </c>
      <c r="D61" s="662" t="s">
        <v>498</v>
      </c>
      <c r="E61" s="662"/>
      <c r="F61" s="686"/>
      <c r="G61" s="693"/>
      <c r="H61" s="688"/>
      <c r="I61" s="706" t="str">
        <f t="shared" si="4"/>
        <v/>
      </c>
    </row>
    <row r="62" ht="12" customHeight="1" spans="1:9">
      <c r="A62" s="685"/>
      <c r="B62" s="685"/>
      <c r="C62" s="662"/>
      <c r="D62" s="662"/>
      <c r="E62" s="662"/>
      <c r="F62" s="686"/>
      <c r="G62" s="693"/>
      <c r="H62" s="688"/>
      <c r="I62" s="706" t="str">
        <f t="shared" si="4"/>
        <v/>
      </c>
    </row>
    <row r="63" ht="12" customHeight="1" spans="1:9">
      <c r="A63" s="685"/>
      <c r="B63" s="685"/>
      <c r="C63" s="662"/>
      <c r="D63" s="662" t="s">
        <v>287</v>
      </c>
      <c r="E63" s="662" t="s">
        <v>499</v>
      </c>
      <c r="F63" s="686"/>
      <c r="G63" s="693"/>
      <c r="H63" s="688"/>
      <c r="I63" s="706" t="str">
        <f t="shared" si="4"/>
        <v/>
      </c>
    </row>
    <row r="64" ht="12" customHeight="1" spans="1:9">
      <c r="A64" s="685"/>
      <c r="B64" s="685"/>
      <c r="C64" s="662"/>
      <c r="D64" s="662"/>
      <c r="E64" s="662" t="s">
        <v>500</v>
      </c>
      <c r="F64" s="686" t="s">
        <v>342</v>
      </c>
      <c r="G64" s="694">
        <v>10</v>
      </c>
      <c r="H64" s="688"/>
      <c r="I64" s="706" t="str">
        <f t="shared" si="4"/>
        <v/>
      </c>
    </row>
    <row r="65" ht="12" customHeight="1" spans="1:9">
      <c r="A65" s="685"/>
      <c r="B65" s="685"/>
      <c r="C65" s="662"/>
      <c r="D65" s="662"/>
      <c r="E65" s="662"/>
      <c r="F65" s="686"/>
      <c r="G65" s="693"/>
      <c r="H65" s="688"/>
      <c r="I65" s="706" t="str">
        <f t="shared" si="4"/>
        <v/>
      </c>
    </row>
    <row r="66" ht="12" customHeight="1" spans="1:9">
      <c r="A66" s="685"/>
      <c r="B66" s="685"/>
      <c r="C66" s="662"/>
      <c r="D66" s="662" t="s">
        <v>290</v>
      </c>
      <c r="E66" s="662" t="s">
        <v>501</v>
      </c>
      <c r="F66" s="686"/>
      <c r="G66" s="693"/>
      <c r="H66" s="688"/>
      <c r="I66" s="706" t="str">
        <f t="shared" si="4"/>
        <v/>
      </c>
    </row>
    <row r="67" ht="12" customHeight="1" spans="1:9">
      <c r="A67" s="685"/>
      <c r="B67" s="685"/>
      <c r="C67" s="662"/>
      <c r="D67" s="662"/>
      <c r="E67" s="662" t="s">
        <v>502</v>
      </c>
      <c r="F67" s="686"/>
      <c r="G67" s="693"/>
      <c r="H67" s="688"/>
      <c r="I67" s="706" t="str">
        <f t="shared" si="4"/>
        <v/>
      </c>
    </row>
    <row r="68" ht="12" customHeight="1" spans="1:9">
      <c r="A68" s="685"/>
      <c r="B68" s="685"/>
      <c r="C68" s="662"/>
      <c r="D68" s="662"/>
      <c r="E68" s="662" t="s">
        <v>503</v>
      </c>
      <c r="F68" s="686" t="s">
        <v>342</v>
      </c>
      <c r="G68" s="693">
        <v>10</v>
      </c>
      <c r="H68" s="688"/>
      <c r="I68" s="706" t="str">
        <f t="shared" si="4"/>
        <v/>
      </c>
    </row>
    <row r="69" ht="12" customHeight="1" spans="1:9">
      <c r="A69" s="685"/>
      <c r="B69" s="685"/>
      <c r="C69" s="662"/>
      <c r="D69" s="662"/>
      <c r="E69" s="662"/>
      <c r="F69" s="686"/>
      <c r="G69" s="693"/>
      <c r="H69" s="688"/>
      <c r="I69" s="706"/>
    </row>
    <row r="70" ht="12" hidden="1" customHeight="1" spans="1:9">
      <c r="A70" s="685"/>
      <c r="B70" s="685"/>
      <c r="C70" s="662"/>
      <c r="D70" s="662"/>
      <c r="E70" s="662"/>
      <c r="F70" s="686"/>
      <c r="G70" s="693"/>
      <c r="H70" s="688"/>
      <c r="I70" s="706"/>
    </row>
    <row r="71" ht="12" hidden="1" customHeight="1" spans="1:9">
      <c r="A71" s="685"/>
      <c r="B71" s="685"/>
      <c r="C71" s="662"/>
      <c r="D71" s="662"/>
      <c r="E71" s="662"/>
      <c r="F71" s="686"/>
      <c r="G71" s="693"/>
      <c r="H71" s="688"/>
      <c r="I71" s="706" t="str">
        <f t="shared" ref="I71:I72" si="5">IF(OR(AND(G71="Prov",H71="Sum"),(H71="PC Sum")),". . . . . . . . .00",IF(ISERR(G71*H71),"",IF(G71*H71=0,"",ROUND(G71*H71,2))))</f>
        <v/>
      </c>
    </row>
    <row r="72" ht="12" customHeight="1" spans="1:9">
      <c r="A72" s="685"/>
      <c r="B72" s="685"/>
      <c r="C72" s="662"/>
      <c r="D72" s="662"/>
      <c r="E72" s="662"/>
      <c r="F72" s="686"/>
      <c r="G72" s="693"/>
      <c r="H72" s="688"/>
      <c r="I72" s="706" t="str">
        <f t="shared" si="5"/>
        <v/>
      </c>
    </row>
    <row r="73" ht="12" customHeight="1" spans="1:9">
      <c r="A73" s="707"/>
      <c r="B73" s="708"/>
      <c r="C73" s="708"/>
      <c r="D73" s="708"/>
      <c r="E73" s="708"/>
      <c r="F73" s="709"/>
      <c r="G73" s="755"/>
      <c r="H73" s="711"/>
      <c r="I73" s="745"/>
    </row>
    <row r="74" ht="12" customHeight="1" spans="1:9">
      <c r="A74" s="685" t="s">
        <v>466</v>
      </c>
      <c r="B74" s="662" t="s">
        <v>69</v>
      </c>
      <c r="C74" s="662"/>
      <c r="D74" s="662"/>
      <c r="E74" s="662"/>
      <c r="F74" s="663"/>
      <c r="G74" s="664"/>
      <c r="H74" s="665"/>
      <c r="I74" s="746"/>
    </row>
    <row r="75" ht="12" customHeight="1" spans="1:9">
      <c r="A75" s="713"/>
      <c r="B75" s="666"/>
      <c r="C75" s="666"/>
      <c r="D75" s="666"/>
      <c r="E75" s="666"/>
      <c r="F75" s="667"/>
      <c r="G75" s="668"/>
      <c r="H75" s="669"/>
      <c r="I75" s="801"/>
    </row>
    <row r="76" ht="12" customHeight="1" spans="1:9">
      <c r="A76" s="708"/>
      <c r="B76" s="708"/>
      <c r="C76" s="708"/>
      <c r="D76" s="708"/>
      <c r="E76" s="708"/>
      <c r="F76" s="709"/>
      <c r="G76" s="755"/>
      <c r="H76" s="711"/>
      <c r="I76" s="791"/>
    </row>
    <row r="77" ht="12" hidden="1" customHeight="1" spans="1:9">
      <c r="A77" s="662"/>
      <c r="B77" s="662"/>
      <c r="C77" s="662"/>
      <c r="D77" s="662"/>
      <c r="E77" s="662"/>
      <c r="F77" s="663"/>
      <c r="G77" s="664"/>
      <c r="H77" s="794"/>
      <c r="I77" s="659"/>
    </row>
    <row r="78" ht="12" customHeight="1" spans="1:9">
      <c r="A78" s="666"/>
      <c r="B78" s="666"/>
      <c r="C78" s="666"/>
      <c r="D78" s="666"/>
      <c r="E78" s="666"/>
      <c r="F78" s="667"/>
      <c r="G78" s="668"/>
      <c r="H78" s="669"/>
      <c r="I78" s="702" t="s">
        <v>463</v>
      </c>
    </row>
    <row r="79" ht="12" customHeight="1" spans="1:9">
      <c r="A79" s="670" t="s">
        <v>1</v>
      </c>
      <c r="B79" s="670"/>
      <c r="C79" s="671"/>
      <c r="D79" s="671"/>
      <c r="E79" s="671"/>
      <c r="F79" s="672"/>
      <c r="G79" s="673"/>
      <c r="H79" s="674"/>
      <c r="I79" s="703"/>
    </row>
    <row r="80" ht="12" customHeight="1" spans="1:9">
      <c r="A80" s="675" t="s">
        <v>8</v>
      </c>
      <c r="B80" s="675" t="s">
        <v>2</v>
      </c>
      <c r="C80" s="676"/>
      <c r="D80" s="676"/>
      <c r="E80" s="676" t="s">
        <v>3</v>
      </c>
      <c r="F80" s="677" t="s">
        <v>4</v>
      </c>
      <c r="G80" s="678" t="s">
        <v>276</v>
      </c>
      <c r="H80" s="679" t="s">
        <v>6</v>
      </c>
      <c r="I80" s="704" t="s">
        <v>7</v>
      </c>
    </row>
    <row r="81" ht="12" customHeight="1" spans="1:9">
      <c r="A81" s="680" t="s">
        <v>277</v>
      </c>
      <c r="B81" s="680" t="s">
        <v>9</v>
      </c>
      <c r="C81" s="681"/>
      <c r="D81" s="681"/>
      <c r="E81" s="681"/>
      <c r="F81" s="682"/>
      <c r="G81" s="683" t="s">
        <v>278</v>
      </c>
      <c r="H81" s="777"/>
      <c r="I81" s="705"/>
    </row>
    <row r="82" ht="12" customHeight="1" spans="1:9">
      <c r="A82" s="685"/>
      <c r="B82" s="685"/>
      <c r="C82" s="662"/>
      <c r="D82" s="662"/>
      <c r="E82" s="662"/>
      <c r="F82" s="663"/>
      <c r="G82" s="664"/>
      <c r="H82" s="665"/>
      <c r="I82" s="706"/>
    </row>
    <row r="83" ht="12" customHeight="1" spans="1:9">
      <c r="A83" s="685"/>
      <c r="B83" s="685"/>
      <c r="C83" s="662" t="s">
        <v>70</v>
      </c>
      <c r="D83" s="662"/>
      <c r="E83" s="662"/>
      <c r="F83" s="663"/>
      <c r="G83" s="664"/>
      <c r="H83" s="665"/>
      <c r="I83" s="746"/>
    </row>
    <row r="84" ht="12" customHeight="1" spans="1:9">
      <c r="A84" s="713"/>
      <c r="B84" s="713"/>
      <c r="C84" s="666"/>
      <c r="D84" s="666"/>
      <c r="E84" s="666"/>
      <c r="F84" s="667"/>
      <c r="G84" s="668"/>
      <c r="H84" s="669"/>
      <c r="I84" s="802"/>
    </row>
    <row r="85" ht="12" hidden="1" customHeight="1" spans="1:9">
      <c r="A85" s="685"/>
      <c r="B85" s="685"/>
      <c r="C85" s="662"/>
      <c r="D85" s="662"/>
      <c r="E85" s="662"/>
      <c r="F85" s="686"/>
      <c r="G85" s="687"/>
      <c r="H85" s="688"/>
      <c r="I85" s="706" t="str">
        <f t="shared" ref="I85" si="6">IF(OR(AND(G85="Prov",H85="Sum"),(H85="PC Sum")),". . . . . . . . .00",IF(ISERR(G85*H85),"",IF(G85*H85=0,"",ROUND(G85*H85,2))))</f>
        <v/>
      </c>
    </row>
    <row r="86" ht="12" customHeight="1" spans="1:9">
      <c r="A86" s="685" t="s">
        <v>404</v>
      </c>
      <c r="B86" s="675" t="s">
        <v>496</v>
      </c>
      <c r="C86" s="662" t="s">
        <v>290</v>
      </c>
      <c r="D86" s="662" t="s">
        <v>504</v>
      </c>
      <c r="E86" s="662"/>
      <c r="F86" s="686"/>
      <c r="G86" s="693"/>
      <c r="H86" s="665"/>
      <c r="I86" s="803"/>
    </row>
    <row r="87" ht="12" customHeight="1" spans="1:9">
      <c r="A87" s="685"/>
      <c r="B87" s="685" t="s">
        <v>505</v>
      </c>
      <c r="C87" s="662"/>
      <c r="D87" s="662"/>
      <c r="E87" s="662"/>
      <c r="F87" s="686"/>
      <c r="G87" s="693"/>
      <c r="H87" s="665"/>
      <c r="I87" s="803"/>
    </row>
    <row r="88" ht="12" customHeight="1" spans="1:9">
      <c r="A88" s="685"/>
      <c r="B88" s="685"/>
      <c r="C88" s="662"/>
      <c r="D88" s="696" t="s">
        <v>287</v>
      </c>
      <c r="E88" s="662" t="s">
        <v>506</v>
      </c>
      <c r="F88" s="686" t="s">
        <v>342</v>
      </c>
      <c r="G88" s="694">
        <v>150</v>
      </c>
      <c r="H88" s="665"/>
      <c r="I88" s="803"/>
    </row>
    <row r="89" ht="12" customHeight="1" spans="1:9">
      <c r="A89" s="685"/>
      <c r="B89" s="685"/>
      <c r="C89" s="662"/>
      <c r="D89" s="662"/>
      <c r="E89" s="662"/>
      <c r="F89" s="686"/>
      <c r="G89" s="693"/>
      <c r="H89" s="665"/>
      <c r="I89" s="803"/>
    </row>
    <row r="90" ht="12" hidden="1" customHeight="1" spans="1:9">
      <c r="A90" s="685"/>
      <c r="B90" s="685"/>
      <c r="C90" s="662"/>
      <c r="D90" s="662"/>
      <c r="E90" s="662"/>
      <c r="F90" s="686"/>
      <c r="G90" s="693"/>
      <c r="H90" s="688"/>
      <c r="I90" s="706" t="str">
        <f t="shared" ref="I90:I123" si="7">IF(OR(AND(G90="Prov",H90="Sum"),(H90="PC Sum")),". . . . . . . . .00",IF(ISERR(G90*H90),"",IF(G90*H90=0,"",ROUND(G90*H90,2))))</f>
        <v/>
      </c>
    </row>
    <row r="91" ht="12" customHeight="1" spans="1:9">
      <c r="A91" s="685"/>
      <c r="B91" s="685"/>
      <c r="C91" s="662"/>
      <c r="D91" s="662"/>
      <c r="E91" s="662"/>
      <c r="F91" s="686"/>
      <c r="G91" s="693"/>
      <c r="H91" s="688"/>
      <c r="I91" s="706"/>
    </row>
    <row r="92" ht="12" customHeight="1" spans="1:9">
      <c r="A92" s="685" t="s">
        <v>72</v>
      </c>
      <c r="B92" s="675" t="s">
        <v>507</v>
      </c>
      <c r="C92" s="676" t="s">
        <v>508</v>
      </c>
      <c r="D92" s="662"/>
      <c r="E92" s="662"/>
      <c r="F92" s="686"/>
      <c r="G92" s="693"/>
      <c r="H92" s="688"/>
      <c r="I92" s="706" t="str">
        <f t="shared" si="7"/>
        <v/>
      </c>
    </row>
    <row r="93" ht="12" customHeight="1" spans="1:9">
      <c r="A93" s="685"/>
      <c r="B93" s="685"/>
      <c r="C93" s="662"/>
      <c r="D93" s="662"/>
      <c r="E93" s="662"/>
      <c r="F93" s="686"/>
      <c r="G93" s="693"/>
      <c r="H93" s="688"/>
      <c r="I93" s="706"/>
    </row>
    <row r="94" ht="12" customHeight="1" spans="1:9">
      <c r="A94" s="685"/>
      <c r="B94" s="685"/>
      <c r="C94" s="662" t="s">
        <v>287</v>
      </c>
      <c r="D94" s="696" t="s">
        <v>509</v>
      </c>
      <c r="E94" s="662"/>
      <c r="F94" s="686" t="s">
        <v>292</v>
      </c>
      <c r="G94" s="694">
        <v>2730</v>
      </c>
      <c r="H94" s="688"/>
      <c r="I94" s="706"/>
    </row>
    <row r="95" ht="12" customHeight="1" spans="1:9">
      <c r="A95" s="685"/>
      <c r="B95" s="685"/>
      <c r="C95" s="662"/>
      <c r="D95" s="662"/>
      <c r="E95" s="662"/>
      <c r="F95" s="686"/>
      <c r="G95" s="694"/>
      <c r="H95" s="781"/>
      <c r="I95" s="706" t="str">
        <f t="shared" si="7"/>
        <v/>
      </c>
    </row>
    <row r="96" ht="12" customHeight="1" spans="1:9">
      <c r="A96" s="685"/>
      <c r="B96" s="685"/>
      <c r="C96" s="662" t="s">
        <v>290</v>
      </c>
      <c r="D96" s="696" t="s">
        <v>510</v>
      </c>
      <c r="E96" s="662"/>
      <c r="F96" s="686"/>
      <c r="G96" s="687"/>
      <c r="H96" s="688"/>
      <c r="I96" s="706" t="str">
        <f t="shared" si="7"/>
        <v/>
      </c>
    </row>
    <row r="97" ht="12" customHeight="1" spans="1:9">
      <c r="A97" s="685"/>
      <c r="B97" s="685"/>
      <c r="C97" s="662"/>
      <c r="D97" s="696" t="s">
        <v>511</v>
      </c>
      <c r="E97" s="662"/>
      <c r="F97" s="686"/>
      <c r="G97" s="687"/>
      <c r="H97" s="688"/>
      <c r="I97" s="706" t="str">
        <f t="shared" si="7"/>
        <v/>
      </c>
    </row>
    <row r="98" ht="12" customHeight="1" spans="1:9">
      <c r="A98" s="685"/>
      <c r="B98" s="685"/>
      <c r="C98" s="662"/>
      <c r="D98" s="696"/>
      <c r="E98" s="662"/>
      <c r="F98" s="686"/>
      <c r="G98" s="687"/>
      <c r="H98" s="688"/>
      <c r="I98" s="706" t="str">
        <f t="shared" si="7"/>
        <v/>
      </c>
    </row>
    <row r="99" ht="12" customHeight="1" spans="1:9">
      <c r="A99" s="685"/>
      <c r="B99" s="685"/>
      <c r="C99" s="662"/>
      <c r="D99" s="696" t="s">
        <v>287</v>
      </c>
      <c r="E99" s="662" t="s">
        <v>512</v>
      </c>
      <c r="F99" s="686"/>
      <c r="G99" s="687"/>
      <c r="H99" s="688"/>
      <c r="I99" s="706" t="str">
        <f t="shared" si="7"/>
        <v/>
      </c>
    </row>
    <row r="100" ht="12" customHeight="1" spans="1:9">
      <c r="A100" s="685"/>
      <c r="B100" s="685"/>
      <c r="C100" s="662"/>
      <c r="D100" s="696"/>
      <c r="E100" s="662" t="s">
        <v>513</v>
      </c>
      <c r="F100" s="686" t="s">
        <v>394</v>
      </c>
      <c r="G100" s="687">
        <v>1</v>
      </c>
      <c r="H100" s="688"/>
      <c r="I100" s="706" t="str">
        <f t="shared" si="7"/>
        <v/>
      </c>
    </row>
    <row r="101" ht="12" customHeight="1" spans="1:9">
      <c r="A101" s="685"/>
      <c r="B101" s="685"/>
      <c r="C101" s="662"/>
      <c r="D101" s="696"/>
      <c r="E101" s="662"/>
      <c r="F101" s="686"/>
      <c r="G101" s="687"/>
      <c r="H101" s="688"/>
      <c r="I101" s="706"/>
    </row>
    <row r="102" ht="12" customHeight="1" spans="1:9">
      <c r="A102" s="685"/>
      <c r="B102" s="685"/>
      <c r="C102" s="662"/>
      <c r="D102" s="662" t="s">
        <v>290</v>
      </c>
      <c r="E102" s="662" t="s">
        <v>514</v>
      </c>
      <c r="F102" s="686"/>
      <c r="G102" s="687"/>
      <c r="H102" s="688"/>
      <c r="I102" s="706"/>
    </row>
    <row r="103" ht="12" customHeight="1" spans="1:9">
      <c r="A103" s="685"/>
      <c r="B103" s="685"/>
      <c r="C103" s="662"/>
      <c r="D103" s="662"/>
      <c r="E103" s="662" t="s">
        <v>515</v>
      </c>
      <c r="F103" s="686" t="s">
        <v>394</v>
      </c>
      <c r="G103" s="687">
        <v>5</v>
      </c>
      <c r="H103" s="688"/>
      <c r="I103" s="706" t="str">
        <f t="shared" si="7"/>
        <v/>
      </c>
    </row>
    <row r="104" ht="12" customHeight="1" spans="1:9">
      <c r="A104" s="685" t="s">
        <v>468</v>
      </c>
      <c r="B104" s="675"/>
      <c r="C104" s="676"/>
      <c r="D104" s="696"/>
      <c r="E104" s="662"/>
      <c r="F104" s="686"/>
      <c r="G104" s="687"/>
      <c r="H104" s="688"/>
      <c r="I104" s="706" t="str">
        <f t="shared" si="7"/>
        <v/>
      </c>
    </row>
    <row r="105" ht="12" customHeight="1" spans="1:9">
      <c r="A105" s="685" t="s">
        <v>421</v>
      </c>
      <c r="B105" s="984" t="s">
        <v>516</v>
      </c>
      <c r="C105" s="757" t="s">
        <v>517</v>
      </c>
      <c r="D105" s="696"/>
      <c r="E105" s="662"/>
      <c r="F105" s="686"/>
      <c r="G105" s="687"/>
      <c r="H105" s="688"/>
      <c r="I105" s="706" t="str">
        <f t="shared" si="7"/>
        <v/>
      </c>
    </row>
    <row r="106" ht="12" customHeight="1" spans="1:9">
      <c r="A106" s="685"/>
      <c r="B106" s="685"/>
      <c r="C106" s="757" t="s">
        <v>518</v>
      </c>
      <c r="D106" s="696"/>
      <c r="E106" s="662"/>
      <c r="F106" s="686"/>
      <c r="G106" s="687"/>
      <c r="H106" s="688"/>
      <c r="I106" s="706" t="str">
        <f t="shared" si="7"/>
        <v/>
      </c>
    </row>
    <row r="107" ht="12" customHeight="1" spans="1:9">
      <c r="A107" s="685"/>
      <c r="B107" s="685"/>
      <c r="C107" s="696"/>
      <c r="D107" s="696"/>
      <c r="E107" s="662"/>
      <c r="F107" s="686"/>
      <c r="G107" s="687"/>
      <c r="H107" s="688"/>
      <c r="I107" s="706" t="str">
        <f t="shared" si="7"/>
        <v/>
      </c>
    </row>
    <row r="108" ht="12" customHeight="1" spans="1:9">
      <c r="A108" s="685"/>
      <c r="B108" s="685"/>
      <c r="C108" s="992" t="s">
        <v>287</v>
      </c>
      <c r="D108" s="696" t="s">
        <v>519</v>
      </c>
      <c r="E108" s="662"/>
      <c r="F108" s="686"/>
      <c r="G108" s="687"/>
      <c r="H108" s="688"/>
      <c r="I108" s="706" t="str">
        <f t="shared" si="7"/>
        <v/>
      </c>
    </row>
    <row r="109" ht="12" customHeight="1" spans="1:9">
      <c r="A109" s="685"/>
      <c r="B109" s="685"/>
      <c r="C109" s="696"/>
      <c r="D109" s="696"/>
      <c r="E109" s="662"/>
      <c r="F109" s="686"/>
      <c r="G109" s="687"/>
      <c r="H109" s="688"/>
      <c r="I109" s="706" t="str">
        <f t="shared" si="7"/>
        <v/>
      </c>
    </row>
    <row r="110" ht="12" customHeight="1" spans="1:9">
      <c r="A110" s="685"/>
      <c r="B110" s="685"/>
      <c r="C110" s="696"/>
      <c r="D110" s="992" t="s">
        <v>287</v>
      </c>
      <c r="E110" s="662" t="s">
        <v>520</v>
      </c>
      <c r="F110" s="686" t="s">
        <v>299</v>
      </c>
      <c r="G110" s="687">
        <v>12</v>
      </c>
      <c r="H110" s="688"/>
      <c r="I110" s="706" t="str">
        <f t="shared" si="7"/>
        <v/>
      </c>
    </row>
    <row r="111" ht="12" customHeight="1" spans="1:9">
      <c r="A111" s="685"/>
      <c r="B111" s="685"/>
      <c r="C111" s="696"/>
      <c r="D111" s="696"/>
      <c r="E111" s="662"/>
      <c r="F111" s="686"/>
      <c r="G111" s="687"/>
      <c r="H111" s="688"/>
      <c r="I111" s="706" t="str">
        <f t="shared" si="7"/>
        <v/>
      </c>
    </row>
    <row r="112" ht="12" customHeight="1" spans="1:9">
      <c r="A112" s="685"/>
      <c r="B112" s="685"/>
      <c r="C112" s="696"/>
      <c r="D112" s="992" t="s">
        <v>290</v>
      </c>
      <c r="E112" s="662" t="s">
        <v>521</v>
      </c>
      <c r="F112" s="686" t="s">
        <v>299</v>
      </c>
      <c r="G112" s="687">
        <v>10</v>
      </c>
      <c r="H112" s="688"/>
      <c r="I112" s="706" t="str">
        <f t="shared" si="7"/>
        <v/>
      </c>
    </row>
    <row r="113" ht="12" customHeight="1" spans="1:9">
      <c r="A113" s="685"/>
      <c r="B113" s="685"/>
      <c r="C113" s="696"/>
      <c r="D113" s="696"/>
      <c r="E113" s="662"/>
      <c r="F113" s="686"/>
      <c r="G113" s="687"/>
      <c r="H113" s="688"/>
      <c r="I113" s="706" t="str">
        <f t="shared" si="7"/>
        <v/>
      </c>
    </row>
    <row r="114" ht="12" customHeight="1" spans="1:9">
      <c r="A114" s="685"/>
      <c r="B114" s="675"/>
      <c r="C114" s="696"/>
      <c r="D114" s="696" t="s">
        <v>522</v>
      </c>
      <c r="E114" s="662" t="s">
        <v>523</v>
      </c>
      <c r="F114" s="686" t="s">
        <v>299</v>
      </c>
      <c r="G114" s="687">
        <v>5</v>
      </c>
      <c r="H114" s="688"/>
      <c r="I114" s="706" t="str">
        <f t="shared" si="7"/>
        <v/>
      </c>
    </row>
    <row r="115" ht="12" customHeight="1" spans="1:9">
      <c r="A115" s="685"/>
      <c r="B115" s="685"/>
      <c r="C115" s="696"/>
      <c r="D115" s="696"/>
      <c r="E115" s="662"/>
      <c r="F115" s="686"/>
      <c r="G115" s="687"/>
      <c r="H115" s="688"/>
      <c r="I115" s="706" t="str">
        <f t="shared" si="7"/>
        <v/>
      </c>
    </row>
    <row r="116" ht="12" customHeight="1" spans="1:9">
      <c r="A116" s="685"/>
      <c r="B116" s="685"/>
      <c r="C116" s="696"/>
      <c r="D116" s="696" t="s">
        <v>324</v>
      </c>
      <c r="E116" s="662" t="s">
        <v>524</v>
      </c>
      <c r="F116" s="686" t="s">
        <v>299</v>
      </c>
      <c r="G116" s="687">
        <v>5</v>
      </c>
      <c r="H116" s="688"/>
      <c r="I116" s="706" t="str">
        <f t="shared" si="7"/>
        <v/>
      </c>
    </row>
    <row r="117" ht="12" customHeight="1" spans="1:9">
      <c r="A117" s="685"/>
      <c r="B117" s="685"/>
      <c r="C117" s="696"/>
      <c r="D117" s="696"/>
      <c r="E117" s="662"/>
      <c r="F117" s="686"/>
      <c r="G117" s="687"/>
      <c r="H117" s="688"/>
      <c r="I117" s="706"/>
    </row>
    <row r="118" ht="12" customHeight="1" spans="1:9">
      <c r="A118" s="685"/>
      <c r="B118" s="685"/>
      <c r="C118" s="696"/>
      <c r="D118" s="696" t="s">
        <v>326</v>
      </c>
      <c r="E118" s="662" t="s">
        <v>525</v>
      </c>
      <c r="F118" s="686" t="s">
        <v>299</v>
      </c>
      <c r="G118" s="687">
        <v>5</v>
      </c>
      <c r="H118" s="688"/>
      <c r="I118" s="706" t="str">
        <f t="shared" si="7"/>
        <v/>
      </c>
    </row>
    <row r="119" ht="12" customHeight="1" spans="1:9">
      <c r="A119" s="685"/>
      <c r="B119" s="685"/>
      <c r="C119" s="696"/>
      <c r="D119" s="696"/>
      <c r="E119" s="662"/>
      <c r="F119" s="686"/>
      <c r="G119" s="693"/>
      <c r="H119" s="688"/>
      <c r="I119" s="706" t="str">
        <f t="shared" si="7"/>
        <v/>
      </c>
    </row>
    <row r="120" ht="12" customHeight="1" spans="1:9">
      <c r="A120" s="685"/>
      <c r="B120" s="685"/>
      <c r="C120" s="696"/>
      <c r="D120" s="662" t="s">
        <v>328</v>
      </c>
      <c r="E120" s="662" t="s">
        <v>526</v>
      </c>
      <c r="F120" s="686" t="s">
        <v>299</v>
      </c>
      <c r="G120" s="693">
        <v>3</v>
      </c>
      <c r="H120" s="688"/>
      <c r="I120" s="706" t="str">
        <f t="shared" si="7"/>
        <v/>
      </c>
    </row>
    <row r="121" ht="12" customHeight="1" spans="1:9">
      <c r="A121" s="685"/>
      <c r="B121" s="685"/>
      <c r="C121" s="696"/>
      <c r="D121" s="696"/>
      <c r="E121" s="662"/>
      <c r="F121" s="686"/>
      <c r="G121" s="693"/>
      <c r="H121" s="688"/>
      <c r="I121" s="706"/>
    </row>
    <row r="122" ht="12" customHeight="1" spans="1:9">
      <c r="A122" s="685"/>
      <c r="B122" s="685"/>
      <c r="C122" s="696"/>
      <c r="D122" s="696" t="s">
        <v>361</v>
      </c>
      <c r="E122" s="662" t="s">
        <v>527</v>
      </c>
      <c r="F122" s="686"/>
      <c r="G122" s="693"/>
      <c r="H122" s="688"/>
      <c r="I122" s="706"/>
    </row>
    <row r="123" ht="12" customHeight="1" spans="1:9">
      <c r="A123" s="685"/>
      <c r="B123" s="685"/>
      <c r="C123" s="696"/>
      <c r="D123" s="696"/>
      <c r="E123" s="662" t="s">
        <v>528</v>
      </c>
      <c r="F123" s="686" t="s">
        <v>299</v>
      </c>
      <c r="G123" s="687">
        <v>2</v>
      </c>
      <c r="H123" s="688"/>
      <c r="I123" s="706" t="str">
        <f t="shared" si="7"/>
        <v/>
      </c>
    </row>
    <row r="124" ht="12" customHeight="1" spans="1:9">
      <c r="A124" s="685"/>
      <c r="B124" s="685"/>
      <c r="C124" s="696"/>
      <c r="D124" s="696"/>
      <c r="E124" s="662"/>
      <c r="F124" s="686"/>
      <c r="G124" s="687"/>
      <c r="H124" s="688"/>
      <c r="I124" s="706"/>
    </row>
    <row r="125" ht="12" customHeight="1" spans="1:9">
      <c r="A125" s="685"/>
      <c r="B125" s="685"/>
      <c r="C125" s="696"/>
      <c r="D125" s="696" t="s">
        <v>363</v>
      </c>
      <c r="E125" s="662" t="s">
        <v>527</v>
      </c>
      <c r="F125" s="686"/>
      <c r="G125" s="687"/>
      <c r="H125" s="688"/>
      <c r="I125" s="706"/>
    </row>
    <row r="126" ht="12" customHeight="1" spans="1:9">
      <c r="A126" s="685"/>
      <c r="B126" s="685"/>
      <c r="C126" s="696"/>
      <c r="D126" s="696"/>
      <c r="E126" s="662" t="s">
        <v>529</v>
      </c>
      <c r="F126" s="686" t="s">
        <v>299</v>
      </c>
      <c r="G126" s="687">
        <v>2</v>
      </c>
      <c r="H126" s="688"/>
      <c r="I126" s="706" t="str">
        <f t="shared" ref="I126" si="8">IF(OR(AND(G126="Prov",H126="Sum"),(H126="PC Sum")),". . . . . . . . .00",IF(ISERR(G126*H126),"",IF(G126*H126=0,"",ROUND(G126*H126,2))))</f>
        <v/>
      </c>
    </row>
    <row r="127" ht="12" customHeight="1" spans="1:9">
      <c r="A127" s="685"/>
      <c r="B127" s="685"/>
      <c r="C127" s="696"/>
      <c r="D127" s="696"/>
      <c r="E127" s="662"/>
      <c r="F127" s="686"/>
      <c r="G127" s="687"/>
      <c r="H127" s="688"/>
      <c r="I127" s="706"/>
    </row>
    <row r="128" ht="12" customHeight="1" spans="1:9">
      <c r="A128" s="685"/>
      <c r="B128" s="685"/>
      <c r="C128" s="696"/>
      <c r="D128" s="696" t="s">
        <v>388</v>
      </c>
      <c r="E128" s="662" t="s">
        <v>530</v>
      </c>
      <c r="F128" s="686"/>
      <c r="G128" s="687"/>
      <c r="H128" s="688"/>
      <c r="I128" s="706"/>
    </row>
    <row r="129" ht="12" customHeight="1" spans="1:9">
      <c r="A129" s="685"/>
      <c r="B129" s="685"/>
      <c r="C129" s="696"/>
      <c r="D129" s="696"/>
      <c r="E129" s="662" t="s">
        <v>528</v>
      </c>
      <c r="F129" s="686" t="s">
        <v>299</v>
      </c>
      <c r="G129" s="687">
        <v>8</v>
      </c>
      <c r="H129" s="688"/>
      <c r="I129" s="706" t="str">
        <f t="shared" ref="I129" si="9">IF(OR(AND(G129="Prov",H129="Sum"),(H129="PC Sum")),". . . . . . . . .00",IF(ISERR(G129*H129),"",IF(G129*H129=0,"",ROUND(G129*H129,2))))</f>
        <v/>
      </c>
    </row>
    <row r="130" ht="12" customHeight="1" spans="1:9">
      <c r="A130" s="685"/>
      <c r="B130" s="685"/>
      <c r="C130" s="696"/>
      <c r="D130" s="696"/>
      <c r="E130" s="662"/>
      <c r="F130" s="686"/>
      <c r="G130" s="687"/>
      <c r="H130" s="688"/>
      <c r="I130" s="706"/>
    </row>
    <row r="131" ht="12" customHeight="1" spans="1:9">
      <c r="A131" s="685"/>
      <c r="B131" s="685"/>
      <c r="C131" s="696"/>
      <c r="D131" s="696" t="s">
        <v>531</v>
      </c>
      <c r="E131" s="662" t="s">
        <v>530</v>
      </c>
      <c r="F131" s="686"/>
      <c r="G131" s="687"/>
      <c r="H131" s="688"/>
      <c r="I131" s="706"/>
    </row>
    <row r="132" ht="12" customHeight="1" spans="1:9">
      <c r="A132" s="685"/>
      <c r="B132" s="685"/>
      <c r="C132" s="696"/>
      <c r="D132" s="696"/>
      <c r="E132" s="662" t="s">
        <v>529</v>
      </c>
      <c r="F132" s="686" t="s">
        <v>299</v>
      </c>
      <c r="G132" s="687">
        <v>2</v>
      </c>
      <c r="H132" s="688"/>
      <c r="I132" s="706" t="str">
        <f t="shared" ref="I132" si="10">IF(OR(AND(G132="Prov",H132="Sum"),(H132="PC Sum")),". . . . . . . . .00",IF(ISERR(G132*H132),"",IF(G132*H132=0,"",ROUND(G132*H132,2))))</f>
        <v/>
      </c>
    </row>
    <row r="133" ht="12" customHeight="1" spans="1:9">
      <c r="A133" s="685"/>
      <c r="B133" s="685"/>
      <c r="C133" s="696"/>
      <c r="D133" s="696"/>
      <c r="E133" s="662"/>
      <c r="F133" s="686"/>
      <c r="G133" s="687"/>
      <c r="H133" s="688"/>
      <c r="I133" s="706"/>
    </row>
    <row r="134" ht="12" customHeight="1" spans="1:9">
      <c r="A134" s="685" t="s">
        <v>468</v>
      </c>
      <c r="B134" s="984" t="s">
        <v>516</v>
      </c>
      <c r="C134" s="992" t="s">
        <v>290</v>
      </c>
      <c r="D134" s="696" t="s">
        <v>532</v>
      </c>
      <c r="E134" s="662"/>
      <c r="F134" s="686"/>
      <c r="G134" s="687"/>
      <c r="H134" s="688"/>
      <c r="I134" s="706" t="str">
        <f t="shared" ref="I134:I140" si="11">IF(OR(AND(G134="Prov",H134="Sum"),(H134="PC Sum")),". . . . . . . . .00",IF(ISERR(G134*H134),"",IF(G134*H134=0,"",ROUND(G134*H134,2))))</f>
        <v/>
      </c>
    </row>
    <row r="135" ht="12" customHeight="1" spans="1:9">
      <c r="A135" s="685" t="s">
        <v>421</v>
      </c>
      <c r="B135" s="685"/>
      <c r="C135" s="696"/>
      <c r="D135" s="696"/>
      <c r="E135" s="662"/>
      <c r="F135" s="686"/>
      <c r="G135" s="687"/>
      <c r="H135" s="688"/>
      <c r="I135" s="706" t="str">
        <f t="shared" si="11"/>
        <v/>
      </c>
    </row>
    <row r="136" ht="12" customHeight="1" spans="1:9">
      <c r="A136" s="685"/>
      <c r="B136" s="685"/>
      <c r="C136" s="696"/>
      <c r="D136" s="992" t="s">
        <v>287</v>
      </c>
      <c r="E136" s="662" t="s">
        <v>533</v>
      </c>
      <c r="F136" s="686" t="s">
        <v>292</v>
      </c>
      <c r="G136" s="780">
        <v>2817</v>
      </c>
      <c r="H136" s="688"/>
      <c r="I136" s="706" t="str">
        <f t="shared" si="11"/>
        <v/>
      </c>
    </row>
    <row r="137" ht="12" customHeight="1" spans="1:9">
      <c r="A137" s="685"/>
      <c r="B137" s="685"/>
      <c r="C137" s="696"/>
      <c r="D137" s="696"/>
      <c r="E137" s="662"/>
      <c r="F137" s="686"/>
      <c r="G137" s="687"/>
      <c r="H137" s="688"/>
      <c r="I137" s="706" t="str">
        <f t="shared" si="11"/>
        <v/>
      </c>
    </row>
    <row r="138" ht="12" customHeight="1" spans="1:9">
      <c r="A138" s="685"/>
      <c r="B138" s="685"/>
      <c r="C138" s="696"/>
      <c r="D138" s="992" t="s">
        <v>290</v>
      </c>
      <c r="E138" s="662" t="s">
        <v>534</v>
      </c>
      <c r="F138" s="686" t="s">
        <v>292</v>
      </c>
      <c r="G138" s="780">
        <v>100</v>
      </c>
      <c r="H138" s="688"/>
      <c r="I138" s="706" t="str">
        <f t="shared" si="11"/>
        <v/>
      </c>
    </row>
    <row r="139" ht="12" customHeight="1" spans="1:9">
      <c r="A139" s="685"/>
      <c r="B139" s="685"/>
      <c r="C139" s="696"/>
      <c r="D139" s="696"/>
      <c r="E139" s="662"/>
      <c r="F139" s="686"/>
      <c r="G139" s="687"/>
      <c r="H139" s="688"/>
      <c r="I139" s="706" t="str">
        <f t="shared" si="11"/>
        <v/>
      </c>
    </row>
    <row r="140" ht="12" customHeight="1" spans="1:9">
      <c r="A140" s="685"/>
      <c r="B140" s="685"/>
      <c r="C140" s="696"/>
      <c r="D140" s="992" t="s">
        <v>322</v>
      </c>
      <c r="E140" s="662" t="s">
        <v>535</v>
      </c>
      <c r="F140" s="686" t="s">
        <v>292</v>
      </c>
      <c r="G140" s="780">
        <v>485</v>
      </c>
      <c r="H140" s="688"/>
      <c r="I140" s="706" t="str">
        <f t="shared" si="11"/>
        <v/>
      </c>
    </row>
    <row r="141" ht="12" customHeight="1" spans="1:9">
      <c r="A141" s="685"/>
      <c r="B141" s="685"/>
      <c r="C141" s="696"/>
      <c r="D141" s="696"/>
      <c r="E141" s="662"/>
      <c r="F141" s="686"/>
      <c r="G141" s="687"/>
      <c r="H141" s="688"/>
      <c r="I141" s="706"/>
    </row>
    <row r="142" ht="12" customHeight="1" spans="1:9">
      <c r="A142" s="685"/>
      <c r="B142" s="685"/>
      <c r="C142" s="696"/>
      <c r="D142" s="662" t="s">
        <v>324</v>
      </c>
      <c r="E142" s="662" t="s">
        <v>536</v>
      </c>
      <c r="F142" s="686" t="s">
        <v>292</v>
      </c>
      <c r="G142" s="780">
        <v>580</v>
      </c>
      <c r="H142" s="688"/>
      <c r="I142" s="706" t="str">
        <f t="shared" ref="I142" si="12">IF(OR(AND(G142="Prov",H142="Sum"),(H142="PC Sum")),". . . . . . . . .00",IF(ISERR(G142*H142),"",IF(G142*H142=0,"",ROUND(G142*H142,2))))</f>
        <v/>
      </c>
    </row>
    <row r="143" ht="12" customHeight="1" spans="1:9">
      <c r="A143" s="685"/>
      <c r="B143" s="685"/>
      <c r="C143" s="696"/>
      <c r="D143" s="662"/>
      <c r="E143" s="662"/>
      <c r="F143" s="686"/>
      <c r="G143" s="780"/>
      <c r="H143" s="688"/>
      <c r="I143" s="706"/>
    </row>
    <row r="144" ht="12" customHeight="1" spans="1:9">
      <c r="A144" s="685"/>
      <c r="B144" s="685"/>
      <c r="C144" s="696"/>
      <c r="D144" s="696" t="s">
        <v>326</v>
      </c>
      <c r="E144" s="662" t="s">
        <v>521</v>
      </c>
      <c r="F144" s="686" t="s">
        <v>292</v>
      </c>
      <c r="G144" s="780">
        <v>200</v>
      </c>
      <c r="H144" s="688"/>
      <c r="I144" s="706" t="str">
        <f t="shared" ref="I144" si="13">IF(OR(AND(G144="Prov",H144="Sum"),(H144="PC Sum")),". . . . . . . . .00",IF(ISERR(G144*H144),"",IF(G144*H144=0,"",ROUND(G144*H144,2))))</f>
        <v/>
      </c>
    </row>
    <row r="145" ht="12" customHeight="1" spans="1:9">
      <c r="A145" s="685"/>
      <c r="B145" s="685"/>
      <c r="C145" s="696"/>
      <c r="D145" s="662"/>
      <c r="E145" s="662"/>
      <c r="F145" s="686"/>
      <c r="G145" s="780"/>
      <c r="H145" s="688"/>
      <c r="I145" s="706"/>
    </row>
    <row r="146" ht="12" hidden="1" customHeight="1" spans="1:9">
      <c r="A146" s="685"/>
      <c r="B146" s="762"/>
      <c r="C146" s="676"/>
      <c r="D146" s="662"/>
      <c r="E146" s="662"/>
      <c r="F146" s="686"/>
      <c r="G146" s="780"/>
      <c r="H146" s="688"/>
      <c r="I146" s="706"/>
    </row>
    <row r="147" ht="12" hidden="1" customHeight="1" spans="1:9">
      <c r="A147" s="685"/>
      <c r="B147" s="685"/>
      <c r="C147" s="662"/>
      <c r="D147" s="662"/>
      <c r="E147" s="662"/>
      <c r="F147" s="686"/>
      <c r="G147" s="780"/>
      <c r="H147" s="688"/>
      <c r="I147" s="706"/>
    </row>
    <row r="148" ht="12" customHeight="1" spans="1:9">
      <c r="A148" s="685"/>
      <c r="B148" s="685"/>
      <c r="C148" s="662"/>
      <c r="D148" s="662"/>
      <c r="E148" s="662"/>
      <c r="F148" s="686"/>
      <c r="G148" s="687"/>
      <c r="H148" s="688"/>
      <c r="I148" s="706" t="str">
        <f>IF(OR(AND(G148="Prov",H148="Sum"),(H148="PC Sum")),". . . . . . . . .00",IF(ISERR(G148*H148),"",IF(G148*H148=0,"",ROUND(G148*H148,2))))</f>
        <v/>
      </c>
    </row>
    <row r="149" ht="12" customHeight="1" spans="1:9">
      <c r="A149" s="707"/>
      <c r="B149" s="708"/>
      <c r="C149" s="708"/>
      <c r="D149" s="708"/>
      <c r="E149" s="708"/>
      <c r="F149" s="709"/>
      <c r="G149" s="755"/>
      <c r="H149" s="711"/>
      <c r="I149" s="745"/>
    </row>
    <row r="150" ht="12" customHeight="1" spans="1:9">
      <c r="A150" s="685" t="s">
        <v>466</v>
      </c>
      <c r="B150" s="662" t="s">
        <v>69</v>
      </c>
      <c r="C150" s="662"/>
      <c r="D150" s="662"/>
      <c r="E150" s="662"/>
      <c r="F150" s="663"/>
      <c r="G150" s="664"/>
      <c r="H150" s="665"/>
      <c r="I150" s="746"/>
    </row>
    <row r="151" ht="12" customHeight="1" spans="1:9">
      <c r="A151" s="713"/>
      <c r="B151" s="666"/>
      <c r="C151" s="666"/>
      <c r="D151" s="666"/>
      <c r="E151" s="666"/>
      <c r="F151" s="667"/>
      <c r="G151" s="668"/>
      <c r="H151" s="669"/>
      <c r="I151" s="747"/>
    </row>
    <row r="152" ht="12" customHeight="1" spans="1:9">
      <c r="A152" s="708"/>
      <c r="B152" s="708"/>
      <c r="C152" s="708"/>
      <c r="D152" s="708"/>
      <c r="E152" s="708"/>
      <c r="F152" s="709"/>
      <c r="G152" s="755"/>
      <c r="H152" s="711"/>
      <c r="I152" s="791"/>
    </row>
    <row r="153" ht="12" hidden="1" customHeight="1" spans="1:9">
      <c r="A153" s="662"/>
      <c r="B153" s="662"/>
      <c r="C153" s="662"/>
      <c r="D153" s="662"/>
      <c r="E153" s="662"/>
      <c r="F153" s="663"/>
      <c r="G153" s="664"/>
      <c r="H153" s="794"/>
      <c r="I153" s="659"/>
    </row>
    <row r="154" ht="12" customHeight="1" spans="1:9">
      <c r="A154" s="666"/>
      <c r="B154" s="666"/>
      <c r="C154" s="666"/>
      <c r="D154" s="666"/>
      <c r="E154" s="666"/>
      <c r="F154" s="667"/>
      <c r="G154" s="668"/>
      <c r="H154" s="669"/>
      <c r="I154" s="702" t="s">
        <v>463</v>
      </c>
    </row>
    <row r="155" ht="12" customHeight="1" spans="1:9">
      <c r="A155" s="670" t="s">
        <v>1</v>
      </c>
      <c r="B155" s="670"/>
      <c r="C155" s="671"/>
      <c r="D155" s="671"/>
      <c r="E155" s="671"/>
      <c r="F155" s="672"/>
      <c r="G155" s="673"/>
      <c r="H155" s="674"/>
      <c r="I155" s="703"/>
    </row>
    <row r="156" ht="12" customHeight="1" spans="1:9">
      <c r="A156" s="675" t="s">
        <v>8</v>
      </c>
      <c r="B156" s="675" t="s">
        <v>2</v>
      </c>
      <c r="C156" s="676"/>
      <c r="D156" s="676"/>
      <c r="E156" s="676" t="s">
        <v>3</v>
      </c>
      <c r="F156" s="677" t="s">
        <v>4</v>
      </c>
      <c r="G156" s="678" t="s">
        <v>276</v>
      </c>
      <c r="H156" s="679" t="s">
        <v>6</v>
      </c>
      <c r="I156" s="704" t="s">
        <v>7</v>
      </c>
    </row>
    <row r="157" ht="12" customHeight="1" spans="1:9">
      <c r="A157" s="680" t="s">
        <v>277</v>
      </c>
      <c r="B157" s="680" t="s">
        <v>9</v>
      </c>
      <c r="C157" s="681"/>
      <c r="D157" s="681"/>
      <c r="E157" s="681"/>
      <c r="F157" s="682"/>
      <c r="G157" s="683" t="s">
        <v>278</v>
      </c>
      <c r="H157" s="777"/>
      <c r="I157" s="705"/>
    </row>
    <row r="158" ht="12" customHeight="1" spans="1:9">
      <c r="A158" s="685"/>
      <c r="B158" s="685"/>
      <c r="C158" s="662"/>
      <c r="D158" s="662"/>
      <c r="E158" s="662"/>
      <c r="F158" s="663"/>
      <c r="G158" s="664"/>
      <c r="H158" s="665"/>
      <c r="I158" s="706"/>
    </row>
    <row r="159" ht="12" customHeight="1" spans="1:9">
      <c r="A159" s="685"/>
      <c r="B159" s="685"/>
      <c r="C159" s="662" t="s">
        <v>70</v>
      </c>
      <c r="D159" s="662"/>
      <c r="E159" s="662"/>
      <c r="F159" s="663"/>
      <c r="G159" s="664"/>
      <c r="H159" s="665"/>
      <c r="I159" s="746"/>
    </row>
    <row r="160" ht="12" customHeight="1" spans="1:9">
      <c r="A160" s="713"/>
      <c r="B160" s="713"/>
      <c r="C160" s="666"/>
      <c r="D160" s="666"/>
      <c r="E160" s="666"/>
      <c r="F160" s="667"/>
      <c r="G160" s="668"/>
      <c r="H160" s="669"/>
      <c r="I160" s="747"/>
    </row>
    <row r="161" ht="12" customHeight="1" spans="1:9">
      <c r="A161" s="685" t="s">
        <v>468</v>
      </c>
      <c r="B161" s="685"/>
      <c r="C161" s="662"/>
      <c r="D161" s="662"/>
      <c r="E161" s="662"/>
      <c r="F161" s="686"/>
      <c r="G161" s="780"/>
      <c r="H161" s="781"/>
      <c r="I161" s="805"/>
    </row>
    <row r="162" ht="12" customHeight="1" spans="1:9">
      <c r="A162" s="685" t="s">
        <v>537</v>
      </c>
      <c r="B162" s="762">
        <v>142.07</v>
      </c>
      <c r="C162" s="676" t="s">
        <v>538</v>
      </c>
      <c r="D162" s="662"/>
      <c r="E162" s="662"/>
      <c r="F162" s="686"/>
      <c r="G162" s="780"/>
      <c r="H162" s="688"/>
      <c r="I162" s="706" t="str">
        <f t="shared" ref="I162:I166" si="14">IF(OR(AND(G162="Prov",H162="Sum"),(H162="PC Sum")),". . . . . . . . .00",IF(ISERR(G162*H162),"",IF(G162*H162=0,"",ROUND(G162*H162,2))))</f>
        <v/>
      </c>
    </row>
    <row r="163" ht="12" customHeight="1" spans="1:9">
      <c r="A163" s="685"/>
      <c r="B163" s="685"/>
      <c r="C163" s="662"/>
      <c r="D163" s="662"/>
      <c r="E163" s="662"/>
      <c r="F163" s="686"/>
      <c r="G163" s="780"/>
      <c r="H163" s="688"/>
      <c r="I163" s="706" t="str">
        <f t="shared" si="14"/>
        <v/>
      </c>
    </row>
    <row r="164" ht="12" customHeight="1" spans="1:9">
      <c r="A164" s="685"/>
      <c r="B164" s="685"/>
      <c r="C164" s="662" t="s">
        <v>287</v>
      </c>
      <c r="D164" s="662" t="s">
        <v>539</v>
      </c>
      <c r="E164" s="662"/>
      <c r="F164" s="686"/>
      <c r="G164" s="780"/>
      <c r="H164" s="688"/>
      <c r="I164" s="706" t="str">
        <f t="shared" si="14"/>
        <v/>
      </c>
    </row>
    <row r="165" ht="12" customHeight="1" spans="1:9">
      <c r="A165" s="685"/>
      <c r="B165" s="685"/>
      <c r="C165" s="662"/>
      <c r="D165" s="662" t="s">
        <v>540</v>
      </c>
      <c r="E165" s="662"/>
      <c r="F165" s="686"/>
      <c r="G165" s="780"/>
      <c r="H165" s="688"/>
      <c r="I165" s="706" t="str">
        <f t="shared" si="14"/>
        <v/>
      </c>
    </row>
    <row r="166" ht="12" customHeight="1" spans="1:9">
      <c r="A166" s="685"/>
      <c r="B166" s="685"/>
      <c r="C166" s="662"/>
      <c r="D166" s="662"/>
      <c r="E166" s="662"/>
      <c r="F166" s="686"/>
      <c r="G166" s="780"/>
      <c r="H166" s="688"/>
      <c r="I166" s="706" t="str">
        <f t="shared" si="14"/>
        <v/>
      </c>
    </row>
    <row r="167" ht="12" customHeight="1" spans="1:9">
      <c r="A167" s="685"/>
      <c r="B167" s="685"/>
      <c r="C167" s="662"/>
      <c r="D167" s="662" t="s">
        <v>287</v>
      </c>
      <c r="E167" s="662" t="s">
        <v>541</v>
      </c>
      <c r="F167" s="686" t="s">
        <v>342</v>
      </c>
      <c r="G167" s="780">
        <v>10</v>
      </c>
      <c r="H167" s="764"/>
      <c r="I167" s="764"/>
    </row>
    <row r="168" ht="12" customHeight="1" spans="1:9">
      <c r="A168" s="685"/>
      <c r="B168" s="685"/>
      <c r="C168" s="662"/>
      <c r="D168" s="662"/>
      <c r="E168" s="662"/>
      <c r="F168" s="686"/>
      <c r="G168" s="780"/>
      <c r="H168" s="765"/>
      <c r="I168" s="765"/>
    </row>
    <row r="169" ht="12" customHeight="1" spans="1:9">
      <c r="A169" s="685" t="s">
        <v>537</v>
      </c>
      <c r="B169" s="762">
        <v>142.07</v>
      </c>
      <c r="C169" s="662"/>
      <c r="D169" s="662" t="s">
        <v>290</v>
      </c>
      <c r="E169" s="662" t="s">
        <v>542</v>
      </c>
      <c r="F169" s="686"/>
      <c r="G169" s="780"/>
      <c r="H169" s="781"/>
      <c r="I169" s="805" t="str">
        <f>IF(OR(AND(G169="Prov",H169="Sum"),(H169="PC Sum")),". . . . . . . . .00",IF(ISERR(G169*H169),"",IF(G169*H169=0,"",ROUND(G169*H169,2))))</f>
        <v/>
      </c>
    </row>
    <row r="170" ht="12" customHeight="1" spans="1:9">
      <c r="A170" s="685"/>
      <c r="B170" s="685" t="s">
        <v>505</v>
      </c>
      <c r="C170" s="662"/>
      <c r="D170" s="662"/>
      <c r="E170" s="662" t="s">
        <v>543</v>
      </c>
      <c r="F170" s="686" t="s">
        <v>289</v>
      </c>
      <c r="G170" s="780">
        <v>450</v>
      </c>
      <c r="H170" s="764"/>
      <c r="I170" s="764"/>
    </row>
    <row r="171" ht="12" customHeight="1" spans="1:9">
      <c r="A171" s="685"/>
      <c r="B171" s="685"/>
      <c r="C171" s="662"/>
      <c r="D171" s="662"/>
      <c r="E171" s="662"/>
      <c r="F171" s="686"/>
      <c r="G171" s="780"/>
      <c r="H171" s="765"/>
      <c r="I171" s="765"/>
    </row>
    <row r="172" ht="12" customHeight="1" spans="1:9">
      <c r="A172" s="685"/>
      <c r="B172" s="685"/>
      <c r="C172" s="662"/>
      <c r="D172" s="804" t="s">
        <v>322</v>
      </c>
      <c r="E172" s="662" t="s">
        <v>544</v>
      </c>
      <c r="F172" s="686" t="s">
        <v>342</v>
      </c>
      <c r="G172" s="687">
        <v>10</v>
      </c>
      <c r="H172" s="764"/>
      <c r="I172" s="764"/>
    </row>
    <row r="173" ht="12" customHeight="1" spans="1:9">
      <c r="A173" s="685"/>
      <c r="B173" s="685"/>
      <c r="C173" s="662"/>
      <c r="D173" s="662"/>
      <c r="E173" s="662"/>
      <c r="F173" s="686"/>
      <c r="G173" s="780"/>
      <c r="H173" s="688"/>
      <c r="I173" s="706" t="str">
        <f t="shared" ref="I173" si="15">IF(OR(AND(G173="Prov",H173="Sum"),(H173="PC Sum")),". . . . . . . . .00",IF(ISERR(G173*H173),"",IF(G173*H173=0,"",ROUND(G173*H173,2))))</f>
        <v/>
      </c>
    </row>
    <row r="174" ht="12" customHeight="1" spans="1:9">
      <c r="A174" s="685" t="s">
        <v>468</v>
      </c>
      <c r="B174" s="685"/>
      <c r="C174" s="662"/>
      <c r="D174" s="662"/>
      <c r="E174" s="662"/>
      <c r="F174" s="686"/>
      <c r="G174" s="687"/>
      <c r="H174" s="688"/>
      <c r="I174" s="706" t="str">
        <f t="shared" ref="I174:I222" si="16">IF(OR(AND(G174="Prov",H174="Sum"),(H174="PC Sum")),". . . . . . . . .00",IF(ISERR(G174*H174),"",IF(G174*H174=0,"",ROUND(G174*H174,2))))</f>
        <v/>
      </c>
    </row>
    <row r="175" ht="12" customHeight="1" spans="1:9">
      <c r="A175" s="685" t="s">
        <v>537</v>
      </c>
      <c r="B175" s="675" t="s">
        <v>516</v>
      </c>
      <c r="C175" s="696"/>
      <c r="D175" s="662" t="s">
        <v>324</v>
      </c>
      <c r="E175" s="662" t="s">
        <v>545</v>
      </c>
      <c r="F175" s="686" t="s">
        <v>289</v>
      </c>
      <c r="G175" s="694">
        <v>450</v>
      </c>
      <c r="H175" s="764"/>
      <c r="I175" s="764"/>
    </row>
    <row r="176" ht="12" customHeight="1" spans="1:9">
      <c r="A176" s="685"/>
      <c r="B176" s="675"/>
      <c r="C176" s="696"/>
      <c r="D176" s="662"/>
      <c r="E176" s="662"/>
      <c r="F176" s="686"/>
      <c r="G176" s="687"/>
      <c r="H176" s="688"/>
      <c r="I176" s="706" t="str">
        <f t="shared" ref="I176" si="17">IF(OR(AND(G176="Prov",H176="Sum"),(H176="PC Sum")),". . . . . . . . .00",IF(ISERR(G176*H176),"",IF(G176*H176=0,"",ROUND(G176*H176,2))))</f>
        <v/>
      </c>
    </row>
    <row r="177" ht="12" customHeight="1" spans="1:9">
      <c r="A177" s="685"/>
      <c r="B177" s="685"/>
      <c r="C177" s="662"/>
      <c r="D177" s="804" t="s">
        <v>326</v>
      </c>
      <c r="E177" s="662" t="s">
        <v>546</v>
      </c>
      <c r="F177" s="686" t="s">
        <v>292</v>
      </c>
      <c r="G177" s="694">
        <v>50</v>
      </c>
      <c r="H177" s="764"/>
      <c r="I177" s="764"/>
    </row>
    <row r="178" ht="12" customHeight="1" spans="1:9">
      <c r="A178" s="685"/>
      <c r="B178" s="685"/>
      <c r="C178" s="662"/>
      <c r="D178" s="662"/>
      <c r="E178" s="662"/>
      <c r="F178" s="686"/>
      <c r="G178" s="687"/>
      <c r="H178" s="688"/>
      <c r="I178" s="706"/>
    </row>
    <row r="179" ht="12" customHeight="1" spans="1:9">
      <c r="A179" s="685" t="s">
        <v>468</v>
      </c>
      <c r="B179" s="984" t="s">
        <v>547</v>
      </c>
      <c r="C179" s="676" t="s">
        <v>548</v>
      </c>
      <c r="D179" s="662"/>
      <c r="E179" s="662"/>
      <c r="F179" s="686" t="s">
        <v>394</v>
      </c>
      <c r="G179" s="693">
        <v>1</v>
      </c>
      <c r="H179" s="764"/>
      <c r="I179" s="764"/>
    </row>
    <row r="180" ht="12" customHeight="1" spans="1:9">
      <c r="A180" s="685" t="s">
        <v>549</v>
      </c>
      <c r="B180" s="685"/>
      <c r="C180" s="662"/>
      <c r="D180" s="662"/>
      <c r="E180" s="662"/>
      <c r="F180" s="686"/>
      <c r="G180" s="693"/>
      <c r="H180" s="688"/>
      <c r="I180" s="706" t="str">
        <f t="shared" ref="I180" si="18">IF(OR(AND(G180="Prov",H180="Sum"),(H180="PC Sum")),". . . . . . . . .00",IF(ISERR(G180*H180),"",IF(G180*H180=0,"",ROUND(G180*H180,2))))</f>
        <v/>
      </c>
    </row>
    <row r="181" ht="12" customHeight="1" spans="1:9">
      <c r="A181" s="685"/>
      <c r="B181" s="685"/>
      <c r="C181" s="696"/>
      <c r="D181" s="696"/>
      <c r="E181" s="662"/>
      <c r="F181" s="686"/>
      <c r="G181" s="780"/>
      <c r="H181" s="688"/>
      <c r="I181" s="706"/>
    </row>
    <row r="182" ht="12" customHeight="1" spans="1:9">
      <c r="A182" s="685" t="s">
        <v>550</v>
      </c>
      <c r="B182" s="984" t="s">
        <v>551</v>
      </c>
      <c r="C182" s="757" t="s">
        <v>552</v>
      </c>
      <c r="D182" s="696"/>
      <c r="E182" s="662"/>
      <c r="F182" s="686" t="s">
        <v>16</v>
      </c>
      <c r="G182" s="694">
        <v>1</v>
      </c>
      <c r="H182" s="764"/>
      <c r="I182" s="764"/>
    </row>
    <row r="183" ht="12" customHeight="1" spans="1:9">
      <c r="A183" s="685" t="s">
        <v>553</v>
      </c>
      <c r="B183" s="685"/>
      <c r="C183" s="757" t="s">
        <v>554</v>
      </c>
      <c r="D183" s="696"/>
      <c r="E183" s="662"/>
      <c r="F183" s="686"/>
      <c r="G183" s="694"/>
      <c r="H183" s="781"/>
      <c r="I183" s="706"/>
    </row>
    <row r="184" ht="12" customHeight="1" spans="1:9">
      <c r="A184" s="685"/>
      <c r="B184" s="685"/>
      <c r="C184" s="757" t="s">
        <v>555</v>
      </c>
      <c r="D184" s="696"/>
      <c r="E184" s="662"/>
      <c r="F184" s="686"/>
      <c r="G184" s="694"/>
      <c r="H184" s="781"/>
      <c r="I184" s="706"/>
    </row>
    <row r="185" ht="12" customHeight="1" spans="1:9">
      <c r="A185" s="685"/>
      <c r="B185" s="685"/>
      <c r="C185" s="757" t="s">
        <v>556</v>
      </c>
      <c r="D185" s="696"/>
      <c r="E185" s="662"/>
      <c r="F185" s="686"/>
      <c r="G185" s="694"/>
      <c r="H185" s="781"/>
      <c r="I185" s="706"/>
    </row>
    <row r="186" ht="12" customHeight="1" spans="1:9">
      <c r="A186" s="685"/>
      <c r="B186" s="685"/>
      <c r="C186" s="696"/>
      <c r="D186" s="696"/>
      <c r="E186" s="662"/>
      <c r="F186" s="686"/>
      <c r="G186" s="687"/>
      <c r="H186" s="688"/>
      <c r="I186" s="706"/>
    </row>
    <row r="187" ht="12" customHeight="1" spans="1:9">
      <c r="A187" s="685"/>
      <c r="B187" s="685"/>
      <c r="C187" s="696"/>
      <c r="D187" s="662"/>
      <c r="E187" s="662"/>
      <c r="F187" s="686"/>
      <c r="G187" s="780"/>
      <c r="H187" s="688"/>
      <c r="I187" s="706"/>
    </row>
    <row r="188" ht="12" customHeight="1" spans="1:9">
      <c r="A188" s="685"/>
      <c r="B188" s="685"/>
      <c r="C188" s="696"/>
      <c r="D188" s="662"/>
      <c r="E188" s="662"/>
      <c r="F188" s="686"/>
      <c r="G188" s="780"/>
      <c r="H188" s="688"/>
      <c r="I188" s="706"/>
    </row>
    <row r="189" ht="12" customHeight="1" spans="1:9">
      <c r="A189" s="685"/>
      <c r="B189" s="685"/>
      <c r="C189" s="696"/>
      <c r="D189" s="696"/>
      <c r="E189" s="662"/>
      <c r="F189" s="686"/>
      <c r="G189" s="780"/>
      <c r="H189" s="688"/>
      <c r="I189" s="706"/>
    </row>
    <row r="190" ht="12" customHeight="1" spans="1:9">
      <c r="A190" s="685"/>
      <c r="B190" s="685"/>
      <c r="C190" s="696"/>
      <c r="D190" s="662"/>
      <c r="E190" s="662"/>
      <c r="F190" s="686"/>
      <c r="G190" s="780"/>
      <c r="H190" s="688"/>
      <c r="I190" s="706"/>
    </row>
    <row r="191" ht="12" customHeight="1" spans="1:9">
      <c r="A191" s="685"/>
      <c r="B191" s="675"/>
      <c r="C191" s="676"/>
      <c r="D191" s="662"/>
      <c r="E191" s="662"/>
      <c r="F191" s="686"/>
      <c r="G191" s="780"/>
      <c r="H191" s="688"/>
      <c r="I191" s="706"/>
    </row>
    <row r="192" ht="12" customHeight="1" spans="1:9">
      <c r="A192" s="685"/>
      <c r="B192" s="685"/>
      <c r="C192" s="662"/>
      <c r="D192" s="662"/>
      <c r="E192" s="662"/>
      <c r="F192" s="686"/>
      <c r="G192" s="780"/>
      <c r="H192" s="688"/>
      <c r="I192" s="706"/>
    </row>
    <row r="193" ht="12" customHeight="1" spans="1:9">
      <c r="A193" s="685"/>
      <c r="B193" s="685"/>
      <c r="C193" s="662"/>
      <c r="D193" s="662"/>
      <c r="E193" s="662"/>
      <c r="F193" s="686"/>
      <c r="G193" s="780"/>
      <c r="H193" s="688"/>
      <c r="I193" s="706"/>
    </row>
    <row r="194" ht="12" customHeight="1" spans="1:9">
      <c r="A194" s="685"/>
      <c r="B194" s="685"/>
      <c r="C194" s="662"/>
      <c r="D194" s="662"/>
      <c r="E194" s="662"/>
      <c r="F194" s="686"/>
      <c r="G194" s="780"/>
      <c r="H194" s="688"/>
      <c r="I194" s="706"/>
    </row>
    <row r="195" ht="12" customHeight="1" spans="1:9">
      <c r="A195" s="685"/>
      <c r="B195" s="685"/>
      <c r="C195" s="662"/>
      <c r="D195" s="662"/>
      <c r="E195" s="662"/>
      <c r="F195" s="686"/>
      <c r="G195" s="780"/>
      <c r="H195" s="688"/>
      <c r="I195" s="706"/>
    </row>
    <row r="196" ht="12" customHeight="1" spans="1:9">
      <c r="A196" s="685"/>
      <c r="B196" s="685"/>
      <c r="C196" s="662"/>
      <c r="D196" s="662"/>
      <c r="E196" s="662"/>
      <c r="F196" s="686"/>
      <c r="G196" s="780"/>
      <c r="H196" s="688"/>
      <c r="I196" s="706"/>
    </row>
    <row r="197" ht="12" customHeight="1" spans="1:9">
      <c r="A197" s="685"/>
      <c r="B197" s="685"/>
      <c r="C197" s="662"/>
      <c r="D197" s="662"/>
      <c r="E197" s="662"/>
      <c r="F197" s="686"/>
      <c r="G197" s="780"/>
      <c r="H197" s="688"/>
      <c r="I197" s="706"/>
    </row>
    <row r="198" ht="12" customHeight="1" spans="1:9">
      <c r="A198" s="685"/>
      <c r="B198" s="685"/>
      <c r="C198" s="662"/>
      <c r="D198" s="662"/>
      <c r="E198" s="662"/>
      <c r="F198" s="686"/>
      <c r="G198" s="780"/>
      <c r="H198" s="781"/>
      <c r="I198" s="805"/>
    </row>
    <row r="199" ht="12" customHeight="1" spans="1:9">
      <c r="A199" s="685"/>
      <c r="B199" s="685"/>
      <c r="C199" s="662"/>
      <c r="D199" s="662"/>
      <c r="E199" s="662"/>
      <c r="F199" s="686"/>
      <c r="G199" s="780"/>
      <c r="H199" s="688"/>
      <c r="I199" s="706"/>
    </row>
    <row r="200" ht="12" customHeight="1" spans="1:9">
      <c r="A200" s="685"/>
      <c r="B200" s="685"/>
      <c r="C200" s="662"/>
      <c r="D200" s="662"/>
      <c r="E200" s="662"/>
      <c r="F200" s="686"/>
      <c r="G200" s="780"/>
      <c r="H200" s="688"/>
      <c r="I200" s="706"/>
    </row>
    <row r="201" ht="12" customHeight="1" spans="1:9">
      <c r="A201" s="685"/>
      <c r="B201" s="685"/>
      <c r="C201" s="696"/>
      <c r="D201" s="696"/>
      <c r="E201" s="662"/>
      <c r="F201" s="686"/>
      <c r="G201" s="694"/>
      <c r="H201" s="688"/>
      <c r="I201" s="706"/>
    </row>
    <row r="202" ht="12" customHeight="1" spans="1:9">
      <c r="A202" s="685"/>
      <c r="B202" s="675"/>
      <c r="C202" s="696"/>
      <c r="D202" s="662"/>
      <c r="E202" s="662"/>
      <c r="F202" s="686"/>
      <c r="G202" s="687"/>
      <c r="H202" s="688"/>
      <c r="I202" s="706"/>
    </row>
    <row r="203" ht="12" customHeight="1" spans="1:9">
      <c r="A203" s="685"/>
      <c r="B203" s="685"/>
      <c r="C203" s="662"/>
      <c r="D203" s="662"/>
      <c r="E203" s="662"/>
      <c r="F203" s="686"/>
      <c r="G203" s="694"/>
      <c r="H203" s="688"/>
      <c r="I203" s="706"/>
    </row>
    <row r="204" ht="12" customHeight="1" spans="1:9">
      <c r="A204" s="685"/>
      <c r="B204" s="685"/>
      <c r="C204" s="662"/>
      <c r="D204" s="662"/>
      <c r="E204" s="662"/>
      <c r="F204" s="686"/>
      <c r="G204" s="693"/>
      <c r="H204" s="688"/>
      <c r="I204" s="706"/>
    </row>
    <row r="205" ht="12" customHeight="1" spans="1:9">
      <c r="A205" s="685"/>
      <c r="B205" s="675"/>
      <c r="C205" s="676"/>
      <c r="D205" s="662"/>
      <c r="E205" s="662"/>
      <c r="F205" s="686"/>
      <c r="G205" s="693"/>
      <c r="H205" s="688"/>
      <c r="I205" s="706"/>
    </row>
    <row r="206" ht="12" customHeight="1" spans="1:9">
      <c r="A206" s="685"/>
      <c r="B206" s="685"/>
      <c r="C206" s="662"/>
      <c r="D206" s="662"/>
      <c r="E206" s="662"/>
      <c r="F206" s="686"/>
      <c r="G206" s="693"/>
      <c r="H206" s="688"/>
      <c r="I206" s="706"/>
    </row>
    <row r="207" ht="12" customHeight="1" spans="1:9">
      <c r="A207" s="685"/>
      <c r="B207" s="685"/>
      <c r="C207" s="662"/>
      <c r="D207" s="662"/>
      <c r="E207" s="662"/>
      <c r="F207" s="686"/>
      <c r="G207" s="693"/>
      <c r="H207" s="688"/>
      <c r="I207" s="706"/>
    </row>
    <row r="208" ht="12" customHeight="1" spans="1:9">
      <c r="A208" s="685"/>
      <c r="B208" s="675"/>
      <c r="C208" s="757"/>
      <c r="D208" s="696"/>
      <c r="E208" s="662"/>
      <c r="F208" s="686"/>
      <c r="G208" s="694"/>
      <c r="H208" s="688"/>
      <c r="I208" s="706"/>
    </row>
    <row r="209" ht="12" customHeight="1" spans="1:9">
      <c r="A209" s="685"/>
      <c r="B209" s="685"/>
      <c r="C209" s="757"/>
      <c r="D209" s="696"/>
      <c r="E209" s="662"/>
      <c r="F209" s="686"/>
      <c r="G209" s="694"/>
      <c r="H209" s="781"/>
      <c r="I209" s="706"/>
    </row>
    <row r="210" ht="12" customHeight="1" spans="1:9">
      <c r="A210" s="685"/>
      <c r="B210" s="685"/>
      <c r="C210" s="757"/>
      <c r="D210" s="696"/>
      <c r="E210" s="662"/>
      <c r="F210" s="686"/>
      <c r="G210" s="694"/>
      <c r="H210" s="781"/>
      <c r="I210" s="706"/>
    </row>
    <row r="211" ht="12" customHeight="1" spans="1:9">
      <c r="A211" s="685"/>
      <c r="B211" s="685"/>
      <c r="C211" s="757"/>
      <c r="D211" s="696"/>
      <c r="E211" s="662"/>
      <c r="F211" s="686"/>
      <c r="G211" s="694"/>
      <c r="H211" s="781"/>
      <c r="I211" s="706"/>
    </row>
    <row r="212" ht="12" customHeight="1" spans="1:9">
      <c r="A212" s="685"/>
      <c r="B212" s="685"/>
      <c r="C212" s="662"/>
      <c r="D212" s="662"/>
      <c r="E212" s="662"/>
      <c r="F212" s="686"/>
      <c r="G212" s="693"/>
      <c r="H212" s="688"/>
      <c r="I212" s="706"/>
    </row>
    <row r="213" ht="12" customHeight="1" spans="1:9">
      <c r="A213" s="685"/>
      <c r="B213" s="685"/>
      <c r="C213" s="662"/>
      <c r="D213" s="662"/>
      <c r="E213" s="662"/>
      <c r="F213" s="686"/>
      <c r="G213" s="693"/>
      <c r="H213" s="688"/>
      <c r="I213" s="706"/>
    </row>
    <row r="214" ht="12" customHeight="1" spans="1:9">
      <c r="A214" s="685"/>
      <c r="B214" s="685"/>
      <c r="C214" s="662"/>
      <c r="D214" s="662"/>
      <c r="E214" s="662"/>
      <c r="F214" s="686"/>
      <c r="G214" s="693"/>
      <c r="H214" s="688"/>
      <c r="I214" s="706"/>
    </row>
    <row r="215" ht="12" hidden="1" customHeight="1" spans="1:9">
      <c r="A215" s="685"/>
      <c r="B215" s="685"/>
      <c r="C215" s="662"/>
      <c r="D215" s="662"/>
      <c r="E215" s="662"/>
      <c r="F215" s="686"/>
      <c r="G215" s="693"/>
      <c r="H215" s="688"/>
      <c r="I215" s="706"/>
    </row>
    <row r="216" ht="12" hidden="1" customHeight="1" spans="1:9">
      <c r="A216" s="685"/>
      <c r="B216" s="685"/>
      <c r="C216" s="662"/>
      <c r="D216" s="662"/>
      <c r="E216" s="662"/>
      <c r="F216" s="686"/>
      <c r="G216" s="693"/>
      <c r="H216" s="688"/>
      <c r="I216" s="706"/>
    </row>
    <row r="217" ht="12" hidden="1" customHeight="1" spans="1:9">
      <c r="A217" s="685"/>
      <c r="B217" s="685"/>
      <c r="C217" s="662"/>
      <c r="D217" s="662"/>
      <c r="E217" s="662"/>
      <c r="F217" s="686"/>
      <c r="G217" s="693"/>
      <c r="H217" s="688"/>
      <c r="I217" s="706"/>
    </row>
    <row r="218" ht="12" hidden="1" customHeight="1" spans="1:9">
      <c r="A218" s="685"/>
      <c r="B218" s="685"/>
      <c r="C218" s="662"/>
      <c r="D218" s="662"/>
      <c r="E218" s="662"/>
      <c r="F218" s="686"/>
      <c r="G218" s="693"/>
      <c r="H218" s="688"/>
      <c r="I218" s="706"/>
    </row>
    <row r="219" ht="12" hidden="1" customHeight="1" spans="1:9">
      <c r="A219" s="685"/>
      <c r="B219" s="685"/>
      <c r="C219" s="662"/>
      <c r="D219" s="662"/>
      <c r="E219" s="662"/>
      <c r="F219" s="686"/>
      <c r="G219" s="693"/>
      <c r="H219" s="688"/>
      <c r="I219" s="706"/>
    </row>
    <row r="220" ht="12" customHeight="1" spans="1:9">
      <c r="A220" s="685"/>
      <c r="B220" s="685"/>
      <c r="C220" s="662"/>
      <c r="D220" s="662"/>
      <c r="E220" s="662"/>
      <c r="F220" s="686"/>
      <c r="G220" s="693"/>
      <c r="H220" s="688"/>
      <c r="I220" s="706"/>
    </row>
    <row r="221" ht="12" customHeight="1" spans="1:9">
      <c r="A221" s="685"/>
      <c r="B221" s="685"/>
      <c r="C221" s="662"/>
      <c r="D221" s="662"/>
      <c r="E221" s="662"/>
      <c r="F221" s="686"/>
      <c r="G221" s="693"/>
      <c r="H221" s="688"/>
      <c r="I221" s="706"/>
    </row>
    <row r="222" ht="12" customHeight="1" spans="1:9">
      <c r="A222" s="685"/>
      <c r="B222" s="685"/>
      <c r="C222" s="662"/>
      <c r="D222" s="662"/>
      <c r="E222" s="662"/>
      <c r="F222" s="686"/>
      <c r="G222" s="693"/>
      <c r="H222" s="688"/>
      <c r="I222" s="706" t="str">
        <f t="shared" si="16"/>
        <v/>
      </c>
    </row>
    <row r="223" ht="12" customHeight="1" spans="1:9">
      <c r="A223" s="685"/>
      <c r="B223" s="685"/>
      <c r="C223" s="662"/>
      <c r="D223" s="662"/>
      <c r="E223" s="662"/>
      <c r="F223" s="686"/>
      <c r="G223" s="693"/>
      <c r="H223" s="688"/>
      <c r="I223" s="706"/>
    </row>
    <row r="224" ht="12" customHeight="1" spans="1:9">
      <c r="A224" s="685"/>
      <c r="B224" s="685"/>
      <c r="C224" s="662"/>
      <c r="D224" s="662"/>
      <c r="E224" s="662"/>
      <c r="F224" s="686"/>
      <c r="G224" s="693"/>
      <c r="H224" s="688"/>
      <c r="I224" s="706"/>
    </row>
    <row r="225" ht="12" customHeight="1" spans="1:9">
      <c r="A225" s="707"/>
      <c r="B225" s="708"/>
      <c r="C225" s="708"/>
      <c r="D225" s="708"/>
      <c r="E225" s="708"/>
      <c r="F225" s="709"/>
      <c r="G225" s="755"/>
      <c r="H225" s="711"/>
      <c r="I225" s="745"/>
    </row>
    <row r="226" ht="12" customHeight="1" spans="1:9">
      <c r="A226" s="685"/>
      <c r="B226" s="676" t="s">
        <v>557</v>
      </c>
      <c r="C226" s="662"/>
      <c r="D226" s="662"/>
      <c r="E226" s="662"/>
      <c r="F226" s="663"/>
      <c r="G226" s="664"/>
      <c r="H226" s="665"/>
      <c r="I226" s="746"/>
    </row>
    <row r="227" ht="12" customHeight="1" spans="1:9">
      <c r="A227" s="713"/>
      <c r="B227" s="666"/>
      <c r="C227" s="666"/>
      <c r="D227" s="666"/>
      <c r="E227" s="666"/>
      <c r="F227" s="667"/>
      <c r="G227" s="668"/>
      <c r="H227" s="669"/>
      <c r="I227" s="747"/>
    </row>
    <row r="228" ht="12" customHeight="1" spans="1:9">
      <c r="A228" s="662"/>
      <c r="B228" s="662"/>
      <c r="C228" s="662"/>
      <c r="D228" s="662"/>
      <c r="E228" s="662"/>
      <c r="F228" s="663"/>
      <c r="G228" s="664"/>
      <c r="H228" s="665"/>
      <c r="I228" s="806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scale="82" fitToHeight="0" orientation="portrait" horizontalDpi="300" verticalDpi="300"/>
  <headerFooter alignWithMargins="0">
    <oddHeader>&amp;L&amp;P/&amp;N&amp;RJW14463
HALFWAY HOUSE WATER UPGRADE</oddHeader>
  </headerFooter>
  <rowBreaks count="2" manualBreakCount="2">
    <brk id="77" max="8" man="1"/>
    <brk id="15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82"/>
  <sheetViews>
    <sheetView view="pageBreakPreview" zoomScale="110" zoomScaleNormal="100" workbookViewId="0">
      <selection activeCell="L29" sqref="L29"/>
    </sheetView>
  </sheetViews>
  <sheetFormatPr defaultColWidth="9" defaultRowHeight="13.2"/>
  <cols>
    <col min="1" max="1" width="10.6666666666667" customWidth="1"/>
    <col min="2" max="2" width="6.66666666666667" customWidth="1"/>
    <col min="3" max="4" width="3.66666666666667" customWidth="1"/>
    <col min="5" max="5" width="33.3333333333333" customWidth="1"/>
    <col min="6" max="6" width="11.8888888888889" customWidth="1"/>
    <col min="7" max="7" width="13.3333333333333" style="475" customWidth="1"/>
    <col min="8" max="8" width="14.3333333333333" customWidth="1"/>
    <col min="9" max="9" width="19.3333333333333" style="17" customWidth="1"/>
  </cols>
  <sheetData>
    <row r="2" ht="12" customHeight="1" spans="1:9">
      <c r="A2" s="476"/>
      <c r="B2" s="476"/>
      <c r="C2" s="476"/>
      <c r="D2" s="476"/>
      <c r="E2" s="476"/>
      <c r="F2" s="477"/>
      <c r="G2" s="426"/>
      <c r="H2" s="324"/>
      <c r="I2" s="359" t="s">
        <v>558</v>
      </c>
    </row>
    <row r="3" ht="12" customHeight="1" spans="1:9">
      <c r="A3" s="476"/>
      <c r="B3" s="476"/>
      <c r="C3" s="476"/>
      <c r="D3" s="476"/>
      <c r="E3" s="476"/>
      <c r="F3" s="477"/>
      <c r="G3" s="426"/>
      <c r="H3" s="324"/>
      <c r="I3" s="360"/>
    </row>
    <row r="4" ht="12" customHeight="1" spans="1:9">
      <c r="A4" s="389" t="s">
        <v>1</v>
      </c>
      <c r="B4" s="792"/>
      <c r="C4" s="480"/>
      <c r="D4" s="480"/>
      <c r="E4" s="480"/>
      <c r="F4" s="481"/>
      <c r="G4" s="465"/>
      <c r="H4" s="328"/>
      <c r="I4" s="527"/>
    </row>
    <row r="5" ht="12" customHeight="1" spans="1:9">
      <c r="A5" s="391" t="s">
        <v>8</v>
      </c>
      <c r="B5" s="391" t="s">
        <v>2</v>
      </c>
      <c r="C5" s="483"/>
      <c r="D5" s="483"/>
      <c r="E5" s="483" t="s">
        <v>3</v>
      </c>
      <c r="F5" s="484" t="s">
        <v>4</v>
      </c>
      <c r="G5" s="466" t="s">
        <v>276</v>
      </c>
      <c r="H5" s="332" t="s">
        <v>6</v>
      </c>
      <c r="I5" s="362" t="s">
        <v>7</v>
      </c>
    </row>
    <row r="6" ht="12" customHeight="1" spans="1:9">
      <c r="A6" s="394" t="s">
        <v>277</v>
      </c>
      <c r="B6" s="394" t="s">
        <v>9</v>
      </c>
      <c r="C6" s="485"/>
      <c r="D6" s="485"/>
      <c r="E6" s="485"/>
      <c r="F6" s="486"/>
      <c r="G6" s="467" t="s">
        <v>278</v>
      </c>
      <c r="H6" s="337"/>
      <c r="I6" s="363"/>
    </row>
    <row r="7" ht="12" customHeight="1" spans="1:9">
      <c r="A7" s="391"/>
      <c r="B7" s="391"/>
      <c r="C7" s="476"/>
      <c r="D7" s="476"/>
      <c r="E7" s="476"/>
      <c r="F7" s="487"/>
      <c r="G7" s="488"/>
      <c r="H7" s="341"/>
      <c r="I7" s="364" t="str">
        <f t="shared" ref="I7:I77" si="0">IF(OR(AND(G7="Prov",H7="Sum"),(H7="PC Sum")),". . . . . . . . .00",IF(ISERR(G7*H7),"",IF(G7*H7=0,"",ROUND(G7*H7,2))))</f>
        <v/>
      </c>
    </row>
    <row r="8" ht="12" customHeight="1" spans="1:9">
      <c r="A8" s="397" t="s">
        <v>279</v>
      </c>
      <c r="B8" s="391" t="s">
        <v>559</v>
      </c>
      <c r="C8" s="342" t="s">
        <v>560</v>
      </c>
      <c r="D8" s="343"/>
      <c r="E8" s="476"/>
      <c r="F8" s="487"/>
      <c r="G8" s="488"/>
      <c r="H8" s="341"/>
      <c r="I8" s="364" t="str">
        <f t="shared" si="0"/>
        <v/>
      </c>
    </row>
    <row r="9" ht="12" customHeight="1" spans="1:9">
      <c r="A9" s="397" t="s">
        <v>561</v>
      </c>
      <c r="B9" s="391"/>
      <c r="C9" s="476"/>
      <c r="D9" s="476"/>
      <c r="E9" s="476"/>
      <c r="F9" s="487"/>
      <c r="G9" s="488"/>
      <c r="H9" s="341"/>
      <c r="I9" s="364" t="str">
        <f t="shared" si="0"/>
        <v/>
      </c>
    </row>
    <row r="10" ht="12" customHeight="1" spans="1:9">
      <c r="A10" s="397"/>
      <c r="B10" s="397"/>
      <c r="C10" s="476"/>
      <c r="D10" s="476"/>
      <c r="E10" s="476"/>
      <c r="F10" s="487"/>
      <c r="G10" s="488"/>
      <c r="H10" s="341"/>
      <c r="I10" s="364" t="str">
        <f t="shared" si="0"/>
        <v/>
      </c>
    </row>
    <row r="11" ht="12" customHeight="1" spans="1:9">
      <c r="A11" s="397" t="s">
        <v>286</v>
      </c>
      <c r="B11" s="391" t="s">
        <v>562</v>
      </c>
      <c r="C11" s="483" t="s">
        <v>563</v>
      </c>
      <c r="D11" s="476"/>
      <c r="E11" s="476"/>
      <c r="F11" s="487"/>
      <c r="G11" s="488"/>
      <c r="H11" s="341"/>
      <c r="I11" s="364" t="str">
        <f t="shared" si="0"/>
        <v/>
      </c>
    </row>
    <row r="12" ht="12" customHeight="1" spans="1:9">
      <c r="A12" s="397"/>
      <c r="B12" s="391"/>
      <c r="C12" s="483" t="s">
        <v>564</v>
      </c>
      <c r="D12" s="476"/>
      <c r="E12" s="476"/>
      <c r="F12" s="487"/>
      <c r="G12" s="488"/>
      <c r="H12" s="341"/>
      <c r="I12" s="364" t="str">
        <f t="shared" si="0"/>
        <v/>
      </c>
    </row>
    <row r="13" ht="12" customHeight="1" spans="1:9">
      <c r="A13" s="397"/>
      <c r="B13" s="391"/>
      <c r="C13" s="476"/>
      <c r="D13" s="476"/>
      <c r="E13" s="476"/>
      <c r="F13" s="487"/>
      <c r="G13" s="488"/>
      <c r="H13" s="341"/>
      <c r="I13" s="364" t="str">
        <f t="shared" si="0"/>
        <v/>
      </c>
    </row>
    <row r="14" ht="12" customHeight="1" spans="1:9">
      <c r="A14" s="397"/>
      <c r="B14" s="397"/>
      <c r="C14" s="476" t="s">
        <v>287</v>
      </c>
      <c r="D14" s="476" t="s">
        <v>565</v>
      </c>
      <c r="E14" s="476"/>
      <c r="F14" s="487"/>
      <c r="G14" s="488"/>
      <c r="H14" s="341"/>
      <c r="I14" s="364" t="str">
        <f t="shared" si="0"/>
        <v/>
      </c>
    </row>
    <row r="15" ht="12" customHeight="1" spans="1:9">
      <c r="A15" s="397"/>
      <c r="B15" s="397"/>
      <c r="C15" s="476"/>
      <c r="D15" s="476" t="s">
        <v>566</v>
      </c>
      <c r="E15" s="476"/>
      <c r="F15" s="487" t="s">
        <v>289</v>
      </c>
      <c r="G15" s="447">
        <v>126</v>
      </c>
      <c r="H15" s="641"/>
      <c r="I15" s="641"/>
    </row>
    <row r="16" ht="12" customHeight="1" spans="1:9">
      <c r="A16" s="397"/>
      <c r="B16" s="397"/>
      <c r="C16" s="476"/>
      <c r="D16" s="476"/>
      <c r="E16" s="476"/>
      <c r="F16" s="487"/>
      <c r="G16" s="447"/>
      <c r="H16" s="341"/>
      <c r="I16" s="364" t="str">
        <f t="shared" si="0"/>
        <v/>
      </c>
    </row>
    <row r="17" ht="12" customHeight="1" spans="1:9">
      <c r="A17" s="397" t="s">
        <v>293</v>
      </c>
      <c r="B17" s="391" t="s">
        <v>567</v>
      </c>
      <c r="C17" s="483" t="s">
        <v>568</v>
      </c>
      <c r="D17" s="476"/>
      <c r="E17" s="476"/>
      <c r="F17" s="487"/>
      <c r="G17" s="447"/>
      <c r="H17" s="341"/>
      <c r="I17" s="364" t="str">
        <f t="shared" si="0"/>
        <v/>
      </c>
    </row>
    <row r="18" ht="12" customHeight="1" spans="1:9">
      <c r="A18" s="397"/>
      <c r="B18" s="391"/>
      <c r="C18" s="476"/>
      <c r="D18" s="476"/>
      <c r="E18" s="476"/>
      <c r="F18" s="487"/>
      <c r="G18" s="447"/>
      <c r="H18" s="341"/>
      <c r="I18" s="364" t="str">
        <f t="shared" si="0"/>
        <v/>
      </c>
    </row>
    <row r="19" ht="12" customHeight="1" spans="1:9">
      <c r="A19" s="397"/>
      <c r="B19" s="397"/>
      <c r="C19" s="476" t="s">
        <v>287</v>
      </c>
      <c r="D19" s="476" t="s">
        <v>569</v>
      </c>
      <c r="E19" s="476"/>
      <c r="F19" s="487"/>
      <c r="G19" s="447"/>
      <c r="H19" s="341"/>
      <c r="I19" s="364" t="str">
        <f t="shared" si="0"/>
        <v/>
      </c>
    </row>
    <row r="20" ht="12" customHeight="1" spans="1:9">
      <c r="A20" s="397"/>
      <c r="B20" s="397"/>
      <c r="C20" s="476"/>
      <c r="D20" s="476"/>
      <c r="E20" s="476"/>
      <c r="F20" s="487"/>
      <c r="G20" s="447"/>
      <c r="H20" s="341"/>
      <c r="I20" s="364" t="str">
        <f t="shared" si="0"/>
        <v/>
      </c>
    </row>
    <row r="21" ht="12" customHeight="1" spans="1:9">
      <c r="A21" s="397"/>
      <c r="B21" s="397"/>
      <c r="C21" s="476"/>
      <c r="D21" s="476" t="s">
        <v>287</v>
      </c>
      <c r="E21" s="476" t="s">
        <v>570</v>
      </c>
      <c r="F21" s="487"/>
      <c r="G21" s="447"/>
      <c r="H21" s="341"/>
      <c r="I21" s="364" t="str">
        <f t="shared" si="0"/>
        <v/>
      </c>
    </row>
    <row r="22" ht="12" customHeight="1" spans="1:9">
      <c r="A22" s="397"/>
      <c r="B22" s="397"/>
      <c r="C22" s="476"/>
      <c r="D22" s="476"/>
      <c r="E22" s="15" t="s">
        <v>571</v>
      </c>
      <c r="F22" s="487"/>
      <c r="G22" s="447"/>
      <c r="H22" s="341"/>
      <c r="I22" s="364" t="str">
        <f t="shared" si="0"/>
        <v/>
      </c>
    </row>
    <row r="23" ht="12" customHeight="1" spans="1:9">
      <c r="A23" s="397"/>
      <c r="B23" s="397"/>
      <c r="C23" s="476"/>
      <c r="D23" s="476"/>
      <c r="E23" s="15" t="s">
        <v>572</v>
      </c>
      <c r="F23" s="487" t="s">
        <v>342</v>
      </c>
      <c r="G23" s="447">
        <v>25</v>
      </c>
      <c r="H23" s="641"/>
      <c r="I23" s="641"/>
    </row>
    <row r="24" ht="12" customHeight="1" spans="1:9">
      <c r="A24" s="397"/>
      <c r="B24" s="397"/>
      <c r="C24" s="476"/>
      <c r="D24" s="476"/>
      <c r="E24" s="476"/>
      <c r="F24" s="487"/>
      <c r="G24" s="447"/>
      <c r="H24" s="341"/>
      <c r="I24" s="364" t="str">
        <f t="shared" si="0"/>
        <v/>
      </c>
    </row>
    <row r="25" ht="12" customHeight="1" spans="1:9">
      <c r="A25" s="397"/>
      <c r="B25" s="397"/>
      <c r="C25" s="988" t="s">
        <v>290</v>
      </c>
      <c r="D25" s="476" t="s">
        <v>573</v>
      </c>
      <c r="E25" s="476"/>
      <c r="F25" s="487"/>
      <c r="G25" s="447"/>
      <c r="H25" s="341"/>
      <c r="I25" s="364" t="str">
        <f t="shared" si="0"/>
        <v/>
      </c>
    </row>
    <row r="26" ht="12" customHeight="1" spans="1:9">
      <c r="A26" s="397"/>
      <c r="B26" s="397"/>
      <c r="C26" s="476"/>
      <c r="D26" s="15" t="s">
        <v>574</v>
      </c>
      <c r="E26" s="476"/>
      <c r="F26" s="487"/>
      <c r="G26" s="447"/>
      <c r="H26" s="341"/>
      <c r="I26" s="364" t="str">
        <f t="shared" si="0"/>
        <v/>
      </c>
    </row>
    <row r="27" ht="12" customHeight="1" spans="1:9">
      <c r="A27" s="397"/>
      <c r="B27" s="397"/>
      <c r="C27" s="476"/>
      <c r="D27" s="476"/>
      <c r="E27" s="476"/>
      <c r="F27" s="487"/>
      <c r="G27" s="447"/>
      <c r="H27" s="341"/>
      <c r="I27" s="364" t="str">
        <f t="shared" si="0"/>
        <v/>
      </c>
    </row>
    <row r="28" ht="12" customHeight="1" spans="1:9">
      <c r="A28" s="397"/>
      <c r="B28" s="397"/>
      <c r="C28" s="476"/>
      <c r="D28" s="476" t="s">
        <v>287</v>
      </c>
      <c r="E28" s="476" t="s">
        <v>575</v>
      </c>
      <c r="F28" s="487"/>
      <c r="G28" s="447"/>
      <c r="H28" s="341"/>
      <c r="I28" s="364" t="str">
        <f t="shared" si="0"/>
        <v/>
      </c>
    </row>
    <row r="29" ht="12" customHeight="1" spans="1:9">
      <c r="A29" s="397"/>
      <c r="B29" s="397"/>
      <c r="C29" s="476"/>
      <c r="D29" s="476"/>
      <c r="E29" s="15" t="s">
        <v>576</v>
      </c>
      <c r="F29" s="487"/>
      <c r="G29" s="447"/>
      <c r="H29" s="341"/>
      <c r="I29" s="364" t="str">
        <f t="shared" si="0"/>
        <v/>
      </c>
    </row>
    <row r="30" ht="12" customHeight="1" spans="1:9">
      <c r="A30" s="397"/>
      <c r="B30" s="397"/>
      <c r="C30" s="476"/>
      <c r="D30" s="476"/>
      <c r="E30" s="15" t="s">
        <v>577</v>
      </c>
      <c r="F30" s="487" t="s">
        <v>342</v>
      </c>
      <c r="G30" s="447">
        <v>38</v>
      </c>
      <c r="H30" s="641"/>
      <c r="I30" s="641"/>
    </row>
    <row r="31" ht="12" customHeight="1" spans="1:9">
      <c r="A31" s="397"/>
      <c r="B31" s="397"/>
      <c r="C31" s="476"/>
      <c r="D31" s="476"/>
      <c r="E31" s="476"/>
      <c r="F31" s="487"/>
      <c r="G31" s="447"/>
      <c r="H31" s="341"/>
      <c r="I31" s="364" t="str">
        <f t="shared" si="0"/>
        <v/>
      </c>
    </row>
    <row r="32" ht="12" customHeight="1" spans="1:9">
      <c r="A32" s="397" t="s">
        <v>304</v>
      </c>
      <c r="B32" s="987" t="s">
        <v>578</v>
      </c>
      <c r="C32" s="483" t="s">
        <v>579</v>
      </c>
      <c r="D32" s="476"/>
      <c r="E32" s="476"/>
      <c r="F32" s="487"/>
      <c r="G32" s="447"/>
      <c r="H32" s="341"/>
      <c r="I32" s="364" t="str">
        <f t="shared" si="0"/>
        <v/>
      </c>
    </row>
    <row r="33" ht="12" customHeight="1" spans="1:9">
      <c r="A33" s="397"/>
      <c r="B33" s="397"/>
      <c r="C33" s="476"/>
      <c r="D33" s="476"/>
      <c r="E33" s="476"/>
      <c r="F33" s="487"/>
      <c r="G33" s="447"/>
      <c r="H33" s="341"/>
      <c r="I33" s="364" t="str">
        <f t="shared" si="0"/>
        <v/>
      </c>
    </row>
    <row r="34" ht="12" customHeight="1" spans="1:9">
      <c r="A34" s="397"/>
      <c r="B34" s="397"/>
      <c r="C34" s="476" t="s">
        <v>287</v>
      </c>
      <c r="D34" s="476" t="s">
        <v>580</v>
      </c>
      <c r="E34" s="476"/>
      <c r="F34" s="487" t="s">
        <v>289</v>
      </c>
      <c r="G34" s="447">
        <v>147</v>
      </c>
      <c r="H34" s="641"/>
      <c r="I34" s="641"/>
    </row>
    <row r="35" ht="12" customHeight="1" spans="1:9">
      <c r="A35" s="397"/>
      <c r="B35" s="397"/>
      <c r="C35" s="476"/>
      <c r="D35" s="476"/>
      <c r="E35" s="476"/>
      <c r="F35" s="487"/>
      <c r="G35" s="468"/>
      <c r="H35" s="341"/>
      <c r="I35" s="364" t="str">
        <f t="shared" si="0"/>
        <v/>
      </c>
    </row>
    <row r="36" ht="12" customHeight="1" spans="1:9">
      <c r="A36" s="397"/>
      <c r="B36" s="397"/>
      <c r="C36" s="476"/>
      <c r="D36" s="476"/>
      <c r="E36" s="476"/>
      <c r="F36" s="487"/>
      <c r="G36" s="468"/>
      <c r="H36" s="341"/>
      <c r="I36" s="364" t="str">
        <f t="shared" si="0"/>
        <v/>
      </c>
    </row>
    <row r="37" ht="12" customHeight="1" spans="1:9">
      <c r="A37" s="397"/>
      <c r="B37" s="397"/>
      <c r="C37" s="476"/>
      <c r="D37" s="476"/>
      <c r="E37" s="476"/>
      <c r="F37" s="487"/>
      <c r="G37" s="468"/>
      <c r="H37" s="341"/>
      <c r="I37" s="364" t="str">
        <f t="shared" si="0"/>
        <v/>
      </c>
    </row>
    <row r="38" ht="12" customHeight="1" spans="1:9">
      <c r="A38" s="397"/>
      <c r="B38" s="397"/>
      <c r="C38" s="476"/>
      <c r="D38" s="476"/>
      <c r="E38" s="476"/>
      <c r="F38" s="487"/>
      <c r="G38" s="468"/>
      <c r="H38" s="341"/>
      <c r="I38" s="364" t="str">
        <f t="shared" si="0"/>
        <v/>
      </c>
    </row>
    <row r="39" ht="12" customHeight="1" spans="1:9">
      <c r="A39" s="397"/>
      <c r="B39" s="397"/>
      <c r="C39" s="476"/>
      <c r="D39" s="476"/>
      <c r="E39" s="476"/>
      <c r="F39" s="487"/>
      <c r="G39" s="468"/>
      <c r="H39" s="341"/>
      <c r="I39" s="364"/>
    </row>
    <row r="40" ht="12" customHeight="1" spans="1:9">
      <c r="A40" s="397"/>
      <c r="B40" s="397"/>
      <c r="C40" s="476"/>
      <c r="D40" s="476"/>
      <c r="E40" s="476"/>
      <c r="F40" s="487"/>
      <c r="G40" s="468"/>
      <c r="H40" s="341"/>
      <c r="I40" s="364"/>
    </row>
    <row r="41" ht="12" customHeight="1" spans="1:9">
      <c r="A41" s="397"/>
      <c r="B41" s="397"/>
      <c r="C41" s="476"/>
      <c r="D41" s="476"/>
      <c r="E41" s="476"/>
      <c r="F41" s="487"/>
      <c r="G41" s="468"/>
      <c r="H41" s="341"/>
      <c r="I41" s="364"/>
    </row>
    <row r="42" ht="12" hidden="1" customHeight="1" spans="1:9">
      <c r="A42" s="397"/>
      <c r="B42" s="397"/>
      <c r="C42" s="476"/>
      <c r="D42" s="476"/>
      <c r="E42" s="476"/>
      <c r="F42" s="487"/>
      <c r="G42" s="468"/>
      <c r="H42" s="341"/>
      <c r="I42" s="364"/>
    </row>
    <row r="43" ht="12" hidden="1" customHeight="1" spans="1:9">
      <c r="A43" s="397"/>
      <c r="B43" s="397"/>
      <c r="C43" s="476"/>
      <c r="D43" s="476"/>
      <c r="E43" s="476"/>
      <c r="F43" s="487"/>
      <c r="G43" s="468"/>
      <c r="H43" s="341"/>
      <c r="I43" s="364"/>
    </row>
    <row r="44" ht="12" hidden="1" customHeight="1" spans="1:9">
      <c r="A44" s="397"/>
      <c r="B44" s="397"/>
      <c r="C44" s="476"/>
      <c r="D44" s="476"/>
      <c r="E44" s="476"/>
      <c r="F44" s="487"/>
      <c r="G44" s="468"/>
      <c r="H44" s="341"/>
      <c r="I44" s="364"/>
    </row>
    <row r="45" ht="12" hidden="1" customHeight="1" spans="1:9">
      <c r="A45" s="397"/>
      <c r="B45" s="397"/>
      <c r="C45" s="476"/>
      <c r="D45" s="476"/>
      <c r="E45" s="476"/>
      <c r="F45" s="487"/>
      <c r="G45" s="468"/>
      <c r="H45" s="341"/>
      <c r="I45" s="364"/>
    </row>
    <row r="46" ht="12" hidden="1" customHeight="1" spans="1:9">
      <c r="A46" s="397"/>
      <c r="B46" s="397"/>
      <c r="C46" s="476"/>
      <c r="D46" s="476"/>
      <c r="E46" s="476"/>
      <c r="F46" s="487"/>
      <c r="G46" s="468"/>
      <c r="H46" s="341"/>
      <c r="I46" s="364"/>
    </row>
    <row r="47" ht="12" hidden="1" customHeight="1" spans="1:9">
      <c r="A47" s="397"/>
      <c r="B47" s="397"/>
      <c r="C47" s="476"/>
      <c r="D47" s="476"/>
      <c r="E47" s="476"/>
      <c r="F47" s="487"/>
      <c r="G47" s="468"/>
      <c r="H47" s="341"/>
      <c r="I47" s="364"/>
    </row>
    <row r="48" ht="12" customHeight="1" spans="1:9">
      <c r="A48" s="397"/>
      <c r="B48" s="397"/>
      <c r="C48" s="476"/>
      <c r="D48" s="476"/>
      <c r="E48" s="476"/>
      <c r="F48" s="487"/>
      <c r="G48" s="468"/>
      <c r="H48" s="341"/>
      <c r="I48" s="364"/>
    </row>
    <row r="49" ht="12" customHeight="1" spans="1:9">
      <c r="A49" s="397"/>
      <c r="B49" s="397"/>
      <c r="C49" s="476"/>
      <c r="D49" s="476"/>
      <c r="E49" s="476"/>
      <c r="F49" s="487"/>
      <c r="G49" s="468"/>
      <c r="H49" s="341"/>
      <c r="I49" s="364"/>
    </row>
    <row r="50" ht="12" customHeight="1" spans="1:9">
      <c r="A50" s="397"/>
      <c r="B50" s="397"/>
      <c r="C50" s="476"/>
      <c r="D50" s="476"/>
      <c r="E50" s="476"/>
      <c r="F50" s="487"/>
      <c r="G50" s="468"/>
      <c r="H50" s="341"/>
      <c r="I50" s="364"/>
    </row>
    <row r="51" ht="12" customHeight="1" spans="1:9">
      <c r="A51" s="397"/>
      <c r="B51" s="397"/>
      <c r="C51" s="476"/>
      <c r="D51" s="476"/>
      <c r="E51" s="476"/>
      <c r="F51" s="487"/>
      <c r="G51" s="468"/>
      <c r="H51" s="341"/>
      <c r="I51" s="364"/>
    </row>
    <row r="52" ht="12" customHeight="1" spans="1:9">
      <c r="A52" s="397"/>
      <c r="B52" s="397"/>
      <c r="C52" s="476"/>
      <c r="D52" s="476"/>
      <c r="E52" s="476"/>
      <c r="F52" s="487"/>
      <c r="G52" s="468"/>
      <c r="H52" s="341"/>
      <c r="I52" s="364"/>
    </row>
    <row r="53" ht="12" hidden="1" customHeight="1" spans="1:9">
      <c r="A53" s="397"/>
      <c r="B53" s="397"/>
      <c r="C53" s="476"/>
      <c r="D53" s="476"/>
      <c r="E53" s="476"/>
      <c r="F53" s="487"/>
      <c r="G53" s="468"/>
      <c r="H53" s="341"/>
      <c r="I53" s="364"/>
    </row>
    <row r="54" ht="12" hidden="1" customHeight="1" spans="1:9">
      <c r="A54" s="397"/>
      <c r="B54" s="397"/>
      <c r="C54" s="476"/>
      <c r="D54" s="476"/>
      <c r="E54" s="476"/>
      <c r="F54" s="487"/>
      <c r="G54" s="468"/>
      <c r="H54" s="341"/>
      <c r="I54" s="364"/>
    </row>
    <row r="55" ht="12" hidden="1" customHeight="1" spans="1:9">
      <c r="A55" s="397"/>
      <c r="B55" s="397"/>
      <c r="C55" s="476"/>
      <c r="D55" s="476"/>
      <c r="E55" s="476"/>
      <c r="F55" s="487"/>
      <c r="G55" s="468"/>
      <c r="H55" s="341"/>
      <c r="I55" s="364" t="str">
        <f t="shared" si="0"/>
        <v/>
      </c>
    </row>
    <row r="56" ht="12" hidden="1" customHeight="1" spans="1:9">
      <c r="A56" s="397"/>
      <c r="B56" s="397"/>
      <c r="C56" s="476"/>
      <c r="D56" s="476"/>
      <c r="E56" s="476"/>
      <c r="F56" s="487"/>
      <c r="G56" s="468"/>
      <c r="H56" s="341"/>
      <c r="I56" s="364" t="str">
        <f t="shared" si="0"/>
        <v/>
      </c>
    </row>
    <row r="57" ht="12" hidden="1" customHeight="1" spans="1:9">
      <c r="A57" s="397"/>
      <c r="B57" s="397"/>
      <c r="C57" s="476"/>
      <c r="D57" s="476"/>
      <c r="E57" s="476"/>
      <c r="F57" s="487"/>
      <c r="G57" s="468"/>
      <c r="H57" s="341"/>
      <c r="I57" s="364" t="str">
        <f t="shared" si="0"/>
        <v/>
      </c>
    </row>
    <row r="58" ht="12" hidden="1" customHeight="1" spans="1:9">
      <c r="A58" s="397"/>
      <c r="B58" s="397"/>
      <c r="C58" s="476"/>
      <c r="D58" s="476"/>
      <c r="E58" s="476"/>
      <c r="F58" s="487"/>
      <c r="G58" s="468"/>
      <c r="H58" s="341"/>
      <c r="I58" s="364"/>
    </row>
    <row r="59" ht="12" hidden="1" customHeight="1" spans="1:9">
      <c r="A59" s="397"/>
      <c r="B59" s="397"/>
      <c r="C59" s="476"/>
      <c r="D59" s="476"/>
      <c r="E59" s="476"/>
      <c r="F59" s="487"/>
      <c r="G59" s="468"/>
      <c r="H59" s="341"/>
      <c r="I59" s="364"/>
    </row>
    <row r="60" ht="12" hidden="1" customHeight="1" spans="1:9">
      <c r="A60" s="397"/>
      <c r="B60" s="397"/>
      <c r="C60" s="476"/>
      <c r="D60" s="476"/>
      <c r="E60" s="476"/>
      <c r="F60" s="487"/>
      <c r="G60" s="468"/>
      <c r="H60" s="341"/>
      <c r="I60" s="364"/>
    </row>
    <row r="61" ht="12" hidden="1" customHeight="1" spans="1:9">
      <c r="A61" s="397"/>
      <c r="B61" s="397"/>
      <c r="C61" s="476"/>
      <c r="D61" s="476"/>
      <c r="E61" s="476"/>
      <c r="F61" s="487"/>
      <c r="G61" s="468"/>
      <c r="H61" s="341"/>
      <c r="I61" s="364"/>
    </row>
    <row r="62" ht="12" customHeight="1" spans="1:9">
      <c r="A62" s="397"/>
      <c r="B62" s="397"/>
      <c r="C62" s="476"/>
      <c r="D62" s="476"/>
      <c r="E62" s="476"/>
      <c r="F62" s="487"/>
      <c r="G62" s="468"/>
      <c r="H62" s="341"/>
      <c r="I62" s="364"/>
    </row>
    <row r="63" ht="12" customHeight="1" spans="1:9">
      <c r="A63" s="397"/>
      <c r="B63" s="397"/>
      <c r="C63" s="476"/>
      <c r="D63" s="476"/>
      <c r="E63" s="476"/>
      <c r="F63" s="487"/>
      <c r="G63" s="468"/>
      <c r="H63" s="341"/>
      <c r="I63" s="364"/>
    </row>
    <row r="64" ht="12" customHeight="1" spans="1:9">
      <c r="A64" s="397"/>
      <c r="B64" s="397"/>
      <c r="C64" s="476"/>
      <c r="D64" s="476"/>
      <c r="E64" s="476"/>
      <c r="F64" s="487"/>
      <c r="G64" s="468"/>
      <c r="H64" s="341"/>
      <c r="I64" s="364"/>
    </row>
    <row r="65" ht="12" customHeight="1" spans="1:9">
      <c r="A65" s="397"/>
      <c r="B65" s="397"/>
      <c r="C65" s="476"/>
      <c r="D65" s="476"/>
      <c r="E65" s="476"/>
      <c r="F65" s="487"/>
      <c r="G65" s="468"/>
      <c r="H65" s="341"/>
      <c r="I65" s="364"/>
    </row>
    <row r="66" ht="12" customHeight="1" spans="1:9">
      <c r="A66" s="397"/>
      <c r="B66" s="397"/>
      <c r="C66" s="476"/>
      <c r="D66" s="476"/>
      <c r="E66" s="476"/>
      <c r="F66" s="487"/>
      <c r="G66" s="468"/>
      <c r="H66" s="341"/>
      <c r="I66" s="364"/>
    </row>
    <row r="67" ht="12" customHeight="1" spans="1:9">
      <c r="A67" s="397"/>
      <c r="B67" s="397"/>
      <c r="C67" s="476"/>
      <c r="D67" s="476"/>
      <c r="E67" s="476"/>
      <c r="F67" s="487"/>
      <c r="G67" s="468"/>
      <c r="H67" s="341"/>
      <c r="I67" s="364"/>
    </row>
    <row r="68" ht="12" customHeight="1" spans="1:9">
      <c r="A68" s="397"/>
      <c r="B68" s="397"/>
      <c r="C68" s="476"/>
      <c r="D68" s="476"/>
      <c r="E68" s="476"/>
      <c r="F68" s="487"/>
      <c r="G68" s="468"/>
      <c r="H68" s="341"/>
      <c r="I68" s="364"/>
    </row>
    <row r="69" ht="12" customHeight="1" spans="1:9">
      <c r="A69" s="397"/>
      <c r="B69" s="397"/>
      <c r="C69" s="476"/>
      <c r="D69" s="476"/>
      <c r="E69" s="476"/>
      <c r="F69" s="487"/>
      <c r="G69" s="468"/>
      <c r="H69" s="341"/>
      <c r="I69" s="364"/>
    </row>
    <row r="70" ht="12" customHeight="1" spans="1:9">
      <c r="A70" s="397"/>
      <c r="B70" s="397"/>
      <c r="C70" s="476"/>
      <c r="D70" s="476"/>
      <c r="E70" s="476"/>
      <c r="F70" s="487"/>
      <c r="G70" s="468"/>
      <c r="H70" s="341"/>
      <c r="I70" s="364"/>
    </row>
    <row r="71" ht="12" customHeight="1" spans="1:9">
      <c r="A71" s="397"/>
      <c r="B71" s="397"/>
      <c r="C71" s="476"/>
      <c r="D71" s="476"/>
      <c r="E71" s="476"/>
      <c r="F71" s="487"/>
      <c r="G71" s="468"/>
      <c r="H71" s="341"/>
      <c r="I71" s="364"/>
    </row>
    <row r="72" ht="12" customHeight="1" spans="1:9">
      <c r="A72" s="397"/>
      <c r="B72" s="397"/>
      <c r="C72" s="476"/>
      <c r="D72" s="476"/>
      <c r="E72" s="476"/>
      <c r="F72" s="487"/>
      <c r="G72" s="468"/>
      <c r="H72" s="341"/>
      <c r="I72" s="364" t="str">
        <f t="shared" si="0"/>
        <v/>
      </c>
    </row>
    <row r="73" ht="12" customHeight="1" spans="1:9">
      <c r="A73" s="397"/>
      <c r="B73" s="397"/>
      <c r="C73" s="476"/>
      <c r="D73" s="476"/>
      <c r="E73" s="476"/>
      <c r="F73" s="487"/>
      <c r="G73" s="468"/>
      <c r="H73" s="341"/>
      <c r="I73" s="364" t="str">
        <f t="shared" si="0"/>
        <v/>
      </c>
    </row>
    <row r="74" ht="12" customHeight="1" spans="1:9">
      <c r="A74" s="397"/>
      <c r="B74" s="397"/>
      <c r="C74" s="476"/>
      <c r="D74" s="476"/>
      <c r="E74" s="476"/>
      <c r="F74" s="487"/>
      <c r="G74" s="468"/>
      <c r="H74" s="341"/>
      <c r="I74" s="364"/>
    </row>
    <row r="75" ht="12" customHeight="1" spans="1:9">
      <c r="A75" s="397"/>
      <c r="B75" s="397"/>
      <c r="C75" s="476"/>
      <c r="D75" s="476"/>
      <c r="E75" s="476"/>
      <c r="F75" s="487"/>
      <c r="G75" s="468"/>
      <c r="H75" s="341"/>
      <c r="I75" s="364" t="str">
        <f t="shared" si="0"/>
        <v/>
      </c>
    </row>
    <row r="76" ht="12" customHeight="1" spans="1:9">
      <c r="A76" s="397"/>
      <c r="B76" s="397"/>
      <c r="C76" s="476"/>
      <c r="D76" s="476"/>
      <c r="E76" s="476"/>
      <c r="F76" s="487"/>
      <c r="G76" s="468"/>
      <c r="H76" s="341"/>
      <c r="I76" s="364" t="str">
        <f t="shared" si="0"/>
        <v/>
      </c>
    </row>
    <row r="77" ht="12" customHeight="1" spans="1:9">
      <c r="A77" s="397"/>
      <c r="B77" s="397"/>
      <c r="C77" s="476"/>
      <c r="D77" s="476"/>
      <c r="E77" s="476"/>
      <c r="F77" s="487"/>
      <c r="G77" s="488"/>
      <c r="H77" s="341"/>
      <c r="I77" s="364" t="str">
        <f t="shared" si="0"/>
        <v/>
      </c>
    </row>
    <row r="78" ht="12" customHeight="1" spans="1:9">
      <c r="A78" s="416"/>
      <c r="B78" s="793"/>
      <c r="C78" s="424"/>
      <c r="D78" s="424"/>
      <c r="E78" s="424"/>
      <c r="F78" s="496"/>
      <c r="G78" s="473"/>
      <c r="H78" s="368"/>
      <c r="I78" s="375"/>
    </row>
    <row r="79" ht="12" customHeight="1" spans="1:9">
      <c r="A79" s="397"/>
      <c r="B79" s="483" t="s">
        <v>581</v>
      </c>
      <c r="C79" s="476"/>
      <c r="D79" s="476"/>
      <c r="E79" s="476"/>
      <c r="F79" s="477"/>
      <c r="G79" s="426"/>
      <c r="H79" s="324"/>
      <c r="I79" s="376"/>
    </row>
    <row r="80" ht="12" customHeight="1" spans="1:9">
      <c r="A80" s="422"/>
      <c r="B80" s="478"/>
      <c r="C80" s="478"/>
      <c r="D80" s="478"/>
      <c r="E80" s="478"/>
      <c r="F80" s="479"/>
      <c r="G80" s="430"/>
      <c r="H80" s="372"/>
      <c r="I80" s="377"/>
    </row>
    <row r="81" ht="12" customHeight="1" spans="1:9">
      <c r="A81" s="476"/>
      <c r="B81" s="476"/>
      <c r="C81" s="476"/>
      <c r="D81" s="476"/>
      <c r="E81" s="476"/>
      <c r="F81" s="477"/>
      <c r="G81" s="426"/>
      <c r="H81" s="324"/>
      <c r="I81" s="378"/>
    </row>
    <row r="82" ht="12" customHeight="1" spans="1:9">
      <c r="A82" s="476"/>
      <c r="B82" s="476"/>
      <c r="C82" s="476"/>
      <c r="D82" s="476"/>
      <c r="E82" s="476"/>
      <c r="F82" s="477"/>
      <c r="G82" s="474"/>
      <c r="H82" s="374"/>
      <c r="I82" s="380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scale="76" fitToHeight="0" orientation="portrait" horizontalDpi="300" verticalDpi="300"/>
  <headerFooter alignWithMargins="0">
    <oddHeader>&amp;L&amp;P/&amp;N&amp;RJW14463
HALFWAY HOUSE WATER UPGRADE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388"/>
  <sheetViews>
    <sheetView showGridLines="0" view="pageBreakPreview" zoomScale="110" zoomScalePageLayoutView="110" zoomScaleNormal="100" topLeftCell="A214" workbookViewId="0">
      <selection activeCell="P305" sqref="P305"/>
    </sheetView>
  </sheetViews>
  <sheetFormatPr defaultColWidth="9" defaultRowHeight="11.4"/>
  <cols>
    <col min="1" max="1" width="10.6666666666667" style="659" customWidth="1"/>
    <col min="2" max="2" width="7" style="659" customWidth="1"/>
    <col min="3" max="4" width="3.66666666666667" style="659" customWidth="1"/>
    <col min="5" max="5" width="41.2222222222222" style="659" customWidth="1"/>
    <col min="6" max="6" width="8.66666666666667" style="659" customWidth="1"/>
    <col min="7" max="7" width="9.66666666666667" style="660" customWidth="1"/>
    <col min="8" max="8" width="10.6666666666667" style="659" customWidth="1"/>
    <col min="9" max="9" width="15.6666666666667" style="661" customWidth="1"/>
    <col min="10" max="16384" width="8.88888888888889" style="659"/>
  </cols>
  <sheetData>
    <row r="2" ht="12" customHeight="1" spans="1:8">
      <c r="A2" s="662"/>
      <c r="B2" s="662"/>
      <c r="C2" s="662"/>
      <c r="D2" s="662"/>
      <c r="E2" s="662"/>
      <c r="F2" s="663"/>
      <c r="G2" s="664"/>
      <c r="H2" s="665"/>
    </row>
    <row r="3" ht="12" customHeight="1" spans="1:9">
      <c r="A3" s="666"/>
      <c r="B3" s="666"/>
      <c r="C3" s="666"/>
      <c r="D3" s="666"/>
      <c r="E3" s="666"/>
      <c r="F3" s="667"/>
      <c r="G3" s="668"/>
      <c r="H3" s="669"/>
      <c r="I3" s="702" t="s">
        <v>582</v>
      </c>
    </row>
    <row r="4" ht="12" customHeight="1" spans="1:9">
      <c r="A4" s="670" t="s">
        <v>1</v>
      </c>
      <c r="B4" s="670"/>
      <c r="C4" s="671"/>
      <c r="D4" s="671"/>
      <c r="E4" s="671"/>
      <c r="F4" s="672"/>
      <c r="G4" s="673"/>
      <c r="H4" s="674"/>
      <c r="I4" s="703"/>
    </row>
    <row r="5" ht="12" customHeight="1" spans="1:9">
      <c r="A5" s="675" t="s">
        <v>8</v>
      </c>
      <c r="B5" s="675" t="s">
        <v>2</v>
      </c>
      <c r="C5" s="676"/>
      <c r="D5" s="676"/>
      <c r="E5" s="676" t="s">
        <v>3</v>
      </c>
      <c r="F5" s="677" t="s">
        <v>4</v>
      </c>
      <c r="G5" s="678" t="s">
        <v>276</v>
      </c>
      <c r="H5" s="679" t="s">
        <v>6</v>
      </c>
      <c r="I5" s="704" t="s">
        <v>7</v>
      </c>
    </row>
    <row r="6" ht="12" customHeight="1" spans="1:9">
      <c r="A6" s="680" t="s">
        <v>277</v>
      </c>
      <c r="B6" s="680" t="s">
        <v>9</v>
      </c>
      <c r="C6" s="681"/>
      <c r="D6" s="681"/>
      <c r="E6" s="681"/>
      <c r="F6" s="682"/>
      <c r="G6" s="683" t="s">
        <v>278</v>
      </c>
      <c r="H6" s="684"/>
      <c r="I6" s="705"/>
    </row>
    <row r="7" ht="12" hidden="1" customHeight="1" spans="1:9">
      <c r="A7" s="685"/>
      <c r="B7" s="685"/>
      <c r="C7" s="662"/>
      <c r="D7" s="662"/>
      <c r="E7" s="662"/>
      <c r="F7" s="686"/>
      <c r="G7" s="687"/>
      <c r="H7" s="688"/>
      <c r="I7" s="706" t="str">
        <f t="shared" ref="I7:I70" si="0">IF(OR(AND(G7="Prov",H7="Sum"),(H7="PC Sum")),". . . . . . . . .00",IF(ISERR(G7*H7),"",IF(G7*H7=0,"",ROUND(G7*H7,2))))</f>
        <v/>
      </c>
    </row>
    <row r="8" ht="12" customHeight="1" spans="1:9">
      <c r="A8" s="685" t="s">
        <v>279</v>
      </c>
      <c r="B8" s="675" t="s">
        <v>583</v>
      </c>
      <c r="C8" s="689" t="s">
        <v>584</v>
      </c>
      <c r="D8" s="689"/>
      <c r="E8" s="662"/>
      <c r="F8" s="686"/>
      <c r="G8" s="687"/>
      <c r="H8" s="688"/>
      <c r="I8" s="706" t="str">
        <f t="shared" si="0"/>
        <v/>
      </c>
    </row>
    <row r="9" ht="12" customHeight="1" spans="1:9">
      <c r="A9" s="685" t="s">
        <v>585</v>
      </c>
      <c r="B9" s="685"/>
      <c r="C9" s="662"/>
      <c r="D9" s="662"/>
      <c r="E9" s="662"/>
      <c r="F9" s="686"/>
      <c r="G9" s="687"/>
      <c r="H9" s="688"/>
      <c r="I9" s="706" t="str">
        <f t="shared" si="0"/>
        <v/>
      </c>
    </row>
    <row r="10" ht="12" hidden="1" customHeight="1" spans="1:9">
      <c r="A10" s="685"/>
      <c r="B10" s="685"/>
      <c r="C10" s="662"/>
      <c r="D10" s="662"/>
      <c r="E10" s="662"/>
      <c r="F10" s="686"/>
      <c r="G10" s="687"/>
      <c r="H10" s="688"/>
      <c r="I10" s="706" t="str">
        <f t="shared" si="0"/>
        <v/>
      </c>
    </row>
    <row r="11" ht="12" customHeight="1" spans="1:9">
      <c r="A11" s="685"/>
      <c r="B11" s="685"/>
      <c r="C11" s="690" t="s">
        <v>586</v>
      </c>
      <c r="D11" s="662"/>
      <c r="E11" s="662"/>
      <c r="F11" s="686"/>
      <c r="G11" s="687"/>
      <c r="H11" s="688"/>
      <c r="I11" s="706" t="str">
        <f t="shared" si="0"/>
        <v/>
      </c>
    </row>
    <row r="12" ht="12" customHeight="1" spans="1:9">
      <c r="A12" s="685"/>
      <c r="B12" s="685"/>
      <c r="C12" s="662"/>
      <c r="D12" s="662"/>
      <c r="E12" s="662"/>
      <c r="F12" s="686"/>
      <c r="G12" s="687"/>
      <c r="H12" s="688"/>
      <c r="I12" s="706" t="str">
        <f t="shared" si="0"/>
        <v/>
      </c>
    </row>
    <row r="13" ht="12" customHeight="1" spans="1:9">
      <c r="A13" s="685" t="s">
        <v>587</v>
      </c>
      <c r="B13" s="675" t="s">
        <v>588</v>
      </c>
      <c r="C13" s="676" t="s">
        <v>589</v>
      </c>
      <c r="D13" s="676"/>
      <c r="E13" s="662"/>
      <c r="F13" s="686"/>
      <c r="G13" s="687"/>
      <c r="H13" s="688"/>
      <c r="I13" s="706" t="str">
        <f t="shared" si="0"/>
        <v/>
      </c>
    </row>
    <row r="14" ht="12" customHeight="1" spans="1:9">
      <c r="A14" s="685"/>
      <c r="B14" s="685"/>
      <c r="C14" s="662"/>
      <c r="D14" s="662"/>
      <c r="E14" s="662"/>
      <c r="F14" s="686"/>
      <c r="G14" s="691"/>
      <c r="H14" s="692"/>
      <c r="I14" s="706" t="str">
        <f t="shared" si="0"/>
        <v/>
      </c>
    </row>
    <row r="15" ht="12" customHeight="1" spans="1:9">
      <c r="A15" s="685"/>
      <c r="B15" s="685"/>
      <c r="C15" s="662" t="s">
        <v>287</v>
      </c>
      <c r="D15" s="662" t="s">
        <v>590</v>
      </c>
      <c r="E15" s="662"/>
      <c r="F15" s="686"/>
      <c r="G15" s="687"/>
      <c r="H15" s="688"/>
      <c r="I15" s="706" t="str">
        <f t="shared" si="0"/>
        <v/>
      </c>
    </row>
    <row r="16" ht="12" customHeight="1" spans="1:9">
      <c r="A16" s="685"/>
      <c r="B16" s="685"/>
      <c r="C16" s="662"/>
      <c r="D16" s="662"/>
      <c r="E16" s="662"/>
      <c r="F16" s="686"/>
      <c r="G16" s="687"/>
      <c r="H16" s="688"/>
      <c r="I16" s="706" t="str">
        <f t="shared" si="0"/>
        <v/>
      </c>
    </row>
    <row r="17" ht="12" customHeight="1" spans="1:9">
      <c r="A17" s="685"/>
      <c r="B17" s="685"/>
      <c r="C17" s="662"/>
      <c r="D17" s="662" t="s">
        <v>287</v>
      </c>
      <c r="E17" s="662" t="s">
        <v>591</v>
      </c>
      <c r="F17" s="686"/>
      <c r="G17" s="693"/>
      <c r="H17" s="688"/>
      <c r="I17" s="706" t="str">
        <f t="shared" si="0"/>
        <v/>
      </c>
    </row>
    <row r="18" ht="12" customHeight="1" spans="1:9">
      <c r="A18" s="685"/>
      <c r="B18" s="685"/>
      <c r="C18" s="662"/>
      <c r="D18" s="662"/>
      <c r="E18" s="662" t="s">
        <v>592</v>
      </c>
      <c r="F18" s="686" t="s">
        <v>289</v>
      </c>
      <c r="G18" s="694">
        <v>9</v>
      </c>
      <c r="H18" s="688"/>
      <c r="I18" s="706" t="str">
        <f t="shared" si="0"/>
        <v/>
      </c>
    </row>
    <row r="19" ht="12" customHeight="1" spans="1:9">
      <c r="A19" s="685"/>
      <c r="B19" s="685"/>
      <c r="C19" s="662"/>
      <c r="D19" s="662"/>
      <c r="E19" s="662"/>
      <c r="F19" s="686"/>
      <c r="G19" s="694"/>
      <c r="H19" s="688"/>
      <c r="I19" s="706"/>
    </row>
    <row r="20" ht="12" customHeight="1" spans="1:9">
      <c r="A20" s="685"/>
      <c r="B20" s="685"/>
      <c r="C20" s="662"/>
      <c r="D20" s="662" t="s">
        <v>290</v>
      </c>
      <c r="E20" s="662" t="s">
        <v>593</v>
      </c>
      <c r="F20" s="686" t="s">
        <v>289</v>
      </c>
      <c r="G20" s="694">
        <v>47</v>
      </c>
      <c r="H20" s="688"/>
      <c r="I20" s="706" t="str">
        <f t="shared" si="0"/>
        <v/>
      </c>
    </row>
    <row r="21" ht="12" customHeight="1" spans="1:9">
      <c r="A21" s="685"/>
      <c r="B21" s="685"/>
      <c r="C21" s="662"/>
      <c r="D21" s="662"/>
      <c r="E21" s="662"/>
      <c r="F21" s="686"/>
      <c r="G21" s="694"/>
      <c r="H21" s="688"/>
      <c r="I21" s="706"/>
    </row>
    <row r="22" ht="12" customHeight="1" spans="1:9">
      <c r="A22" s="685"/>
      <c r="B22" s="685"/>
      <c r="C22" s="662"/>
      <c r="D22" s="662" t="s">
        <v>322</v>
      </c>
      <c r="E22" s="695" t="s">
        <v>594</v>
      </c>
      <c r="F22" s="686" t="s">
        <v>289</v>
      </c>
      <c r="G22" s="694">
        <v>47</v>
      </c>
      <c r="H22" s="688"/>
      <c r="I22" s="706"/>
    </row>
    <row r="23" ht="12" customHeight="1" spans="1:9">
      <c r="A23" s="685"/>
      <c r="B23" s="685"/>
      <c r="C23" s="662"/>
      <c r="D23" s="662"/>
      <c r="E23" s="662"/>
      <c r="F23" s="686"/>
      <c r="G23" s="694"/>
      <c r="H23" s="688"/>
      <c r="I23" s="706"/>
    </row>
    <row r="24" ht="12" customHeight="1" spans="1:9">
      <c r="A24" s="685"/>
      <c r="B24" s="685"/>
      <c r="C24" s="662"/>
      <c r="D24" s="696" t="s">
        <v>324</v>
      </c>
      <c r="E24" s="662" t="s">
        <v>595</v>
      </c>
      <c r="F24" s="686"/>
      <c r="G24" s="694"/>
      <c r="H24" s="688"/>
      <c r="I24" s="706" t="str">
        <f t="shared" si="0"/>
        <v/>
      </c>
    </row>
    <row r="25" ht="12" customHeight="1" spans="1:9">
      <c r="A25" s="685"/>
      <c r="B25" s="685"/>
      <c r="C25" s="662"/>
      <c r="D25" s="696"/>
      <c r="E25" s="662" t="s">
        <v>596</v>
      </c>
      <c r="F25" s="686" t="s">
        <v>289</v>
      </c>
      <c r="G25" s="694">
        <v>333</v>
      </c>
      <c r="H25" s="688"/>
      <c r="I25" s="706"/>
    </row>
    <row r="26" ht="12" customHeight="1" spans="1:9">
      <c r="A26" s="685"/>
      <c r="B26" s="685"/>
      <c r="C26" s="662"/>
      <c r="D26" s="696"/>
      <c r="E26" s="662"/>
      <c r="F26" s="686"/>
      <c r="G26" s="694"/>
      <c r="H26" s="688"/>
      <c r="I26" s="706"/>
    </row>
    <row r="27" ht="12" customHeight="1" spans="1:9">
      <c r="A27" s="685"/>
      <c r="B27" s="685"/>
      <c r="C27" s="662"/>
      <c r="D27" s="696" t="s">
        <v>326</v>
      </c>
      <c r="E27" s="662" t="s">
        <v>597</v>
      </c>
      <c r="F27" s="686"/>
      <c r="G27" s="694"/>
      <c r="H27" s="688"/>
      <c r="I27" s="706"/>
    </row>
    <row r="28" ht="12" customHeight="1" spans="1:9">
      <c r="A28" s="685"/>
      <c r="B28" s="685"/>
      <c r="C28" s="662"/>
      <c r="D28" s="696"/>
      <c r="E28" s="662" t="s">
        <v>598</v>
      </c>
      <c r="F28" s="686" t="s">
        <v>289</v>
      </c>
      <c r="G28" s="694">
        <v>308.6349</v>
      </c>
      <c r="H28" s="688"/>
      <c r="I28" s="706"/>
    </row>
    <row r="29" ht="12" customHeight="1" spans="1:9">
      <c r="A29" s="685"/>
      <c r="B29" s="685"/>
      <c r="C29" s="662"/>
      <c r="D29" s="662"/>
      <c r="E29" s="662"/>
      <c r="F29" s="686"/>
      <c r="G29" s="694"/>
      <c r="H29" s="688"/>
      <c r="I29" s="706"/>
    </row>
    <row r="30" ht="12" customHeight="1" spans="1:9">
      <c r="A30" s="685"/>
      <c r="B30" s="685"/>
      <c r="C30" s="696" t="s">
        <v>290</v>
      </c>
      <c r="D30" s="662" t="s">
        <v>599</v>
      </c>
      <c r="E30" s="662"/>
      <c r="F30" s="686"/>
      <c r="G30" s="694"/>
      <c r="H30" s="688"/>
      <c r="I30" s="706" t="str">
        <f t="shared" si="0"/>
        <v/>
      </c>
    </row>
    <row r="31" ht="12" customHeight="1" spans="1:9">
      <c r="A31" s="685"/>
      <c r="B31" s="685"/>
      <c r="C31" s="662"/>
      <c r="D31" s="662"/>
      <c r="E31" s="662"/>
      <c r="F31" s="686"/>
      <c r="G31" s="694"/>
      <c r="H31" s="688"/>
      <c r="I31" s="706"/>
    </row>
    <row r="32" ht="12" customHeight="1" spans="1:9">
      <c r="A32" s="685"/>
      <c r="B32" s="685"/>
      <c r="C32" s="662"/>
      <c r="D32" s="662" t="s">
        <v>287</v>
      </c>
      <c r="E32" s="662" t="s">
        <v>600</v>
      </c>
      <c r="F32" s="686" t="s">
        <v>299</v>
      </c>
      <c r="G32" s="693">
        <v>5</v>
      </c>
      <c r="H32" s="688"/>
      <c r="I32" s="706" t="str">
        <f t="shared" si="0"/>
        <v/>
      </c>
    </row>
    <row r="33" ht="12" customHeight="1" spans="1:9">
      <c r="A33" s="685"/>
      <c r="B33" s="685"/>
      <c r="C33" s="662"/>
      <c r="D33" s="662"/>
      <c r="E33" s="662"/>
      <c r="F33" s="686"/>
      <c r="G33" s="694"/>
      <c r="H33" s="688"/>
      <c r="I33" s="706"/>
    </row>
    <row r="34" ht="12" customHeight="1" spans="1:9">
      <c r="A34" s="685" t="s">
        <v>601</v>
      </c>
      <c r="B34" s="675" t="s">
        <v>602</v>
      </c>
      <c r="C34" s="676" t="s">
        <v>603</v>
      </c>
      <c r="D34" s="662"/>
      <c r="E34" s="662"/>
      <c r="F34" s="686"/>
      <c r="G34" s="694"/>
      <c r="H34" s="688"/>
      <c r="I34" s="706" t="str">
        <f t="shared" si="0"/>
        <v/>
      </c>
    </row>
    <row r="35" ht="12" customHeight="1" spans="1:9">
      <c r="A35" s="685"/>
      <c r="B35" s="685"/>
      <c r="C35" s="662"/>
      <c r="D35" s="662"/>
      <c r="E35" s="662"/>
      <c r="F35" s="686"/>
      <c r="G35" s="694"/>
      <c r="H35" s="688"/>
      <c r="I35" s="706" t="str">
        <f t="shared" si="0"/>
        <v/>
      </c>
    </row>
    <row r="36" ht="12" customHeight="1" spans="1:9">
      <c r="A36" s="685"/>
      <c r="B36" s="685"/>
      <c r="C36" s="662" t="s">
        <v>287</v>
      </c>
      <c r="D36" s="662" t="s">
        <v>590</v>
      </c>
      <c r="E36" s="662"/>
      <c r="F36" s="686"/>
      <c r="G36" s="694"/>
      <c r="H36" s="688"/>
      <c r="I36" s="706" t="str">
        <f t="shared" si="0"/>
        <v/>
      </c>
    </row>
    <row r="37" ht="12" customHeight="1" spans="1:9">
      <c r="A37" s="685"/>
      <c r="B37" s="685"/>
      <c r="C37" s="662"/>
      <c r="D37" s="662"/>
      <c r="E37" s="662"/>
      <c r="F37" s="686"/>
      <c r="G37" s="694"/>
      <c r="H37" s="688"/>
      <c r="I37" s="706" t="str">
        <f t="shared" si="0"/>
        <v/>
      </c>
    </row>
    <row r="38" ht="12" customHeight="1" spans="1:9">
      <c r="A38" s="685"/>
      <c r="B38" s="685"/>
      <c r="C38" s="662"/>
      <c r="D38" s="662" t="s">
        <v>287</v>
      </c>
      <c r="E38" s="662" t="s">
        <v>604</v>
      </c>
      <c r="F38" s="686" t="s">
        <v>289</v>
      </c>
      <c r="G38" s="694">
        <v>10</v>
      </c>
      <c r="H38" s="688"/>
      <c r="I38" s="706" t="str">
        <f t="shared" si="0"/>
        <v/>
      </c>
    </row>
    <row r="39" ht="12" customHeight="1" spans="1:9">
      <c r="A39" s="685"/>
      <c r="B39" s="685"/>
      <c r="C39" s="662"/>
      <c r="D39" s="662"/>
      <c r="E39" s="662"/>
      <c r="F39" s="686"/>
      <c r="G39" s="694"/>
      <c r="H39" s="688"/>
      <c r="I39" s="706" t="str">
        <f t="shared" si="0"/>
        <v/>
      </c>
    </row>
    <row r="40" ht="12" customHeight="1" spans="1:9">
      <c r="A40" s="685"/>
      <c r="B40" s="685"/>
      <c r="C40" s="662"/>
      <c r="D40" s="662" t="s">
        <v>290</v>
      </c>
      <c r="E40" s="662" t="s">
        <v>605</v>
      </c>
      <c r="F40" s="686"/>
      <c r="G40" s="694"/>
      <c r="H40" s="688"/>
      <c r="I40" s="706" t="str">
        <f t="shared" si="0"/>
        <v/>
      </c>
    </row>
    <row r="41" ht="12" customHeight="1" spans="1:9">
      <c r="A41" s="685"/>
      <c r="B41" s="685"/>
      <c r="C41" s="662"/>
      <c r="D41" s="662"/>
      <c r="E41" s="662" t="s">
        <v>606</v>
      </c>
      <c r="F41" s="686" t="s">
        <v>289</v>
      </c>
      <c r="G41" s="694">
        <v>292</v>
      </c>
      <c r="H41" s="688"/>
      <c r="I41" s="706" t="str">
        <f t="shared" si="0"/>
        <v/>
      </c>
    </row>
    <row r="42" ht="12" customHeight="1" spans="1:9">
      <c r="A42" s="685"/>
      <c r="B42" s="685"/>
      <c r="C42" s="662"/>
      <c r="D42" s="662"/>
      <c r="E42" s="662"/>
      <c r="F42" s="686"/>
      <c r="G42" s="694"/>
      <c r="H42" s="688"/>
      <c r="I42" s="706"/>
    </row>
    <row r="43" ht="12" customHeight="1" spans="1:9">
      <c r="A43" s="685"/>
      <c r="B43" s="685"/>
      <c r="C43" s="662"/>
      <c r="D43" s="991" t="s">
        <v>322</v>
      </c>
      <c r="E43" s="662" t="s">
        <v>607</v>
      </c>
      <c r="F43" s="686"/>
      <c r="G43" s="694"/>
      <c r="H43" s="688"/>
      <c r="I43" s="706"/>
    </row>
    <row r="44" ht="12" customHeight="1" spans="1:9">
      <c r="A44" s="685"/>
      <c r="B44" s="685"/>
      <c r="C44" s="662"/>
      <c r="D44" s="662"/>
      <c r="E44" s="662" t="s">
        <v>608</v>
      </c>
      <c r="F44" s="686" t="s">
        <v>289</v>
      </c>
      <c r="G44" s="694">
        <v>293.2713</v>
      </c>
      <c r="H44" s="688"/>
      <c r="I44" s="706"/>
    </row>
    <row r="45" ht="12" customHeight="1" spans="1:9">
      <c r="A45" s="685"/>
      <c r="B45" s="685"/>
      <c r="C45" s="662"/>
      <c r="D45" s="662"/>
      <c r="E45" s="662"/>
      <c r="F45" s="686"/>
      <c r="G45" s="694"/>
      <c r="H45" s="688"/>
      <c r="I45" s="706"/>
    </row>
    <row r="46" ht="12" customHeight="1" spans="1:9">
      <c r="A46" s="685"/>
      <c r="B46" s="685"/>
      <c r="C46" s="662"/>
      <c r="D46" s="696" t="s">
        <v>324</v>
      </c>
      <c r="E46" s="662" t="s">
        <v>609</v>
      </c>
      <c r="F46" s="686" t="s">
        <v>289</v>
      </c>
      <c r="G46" s="694">
        <v>10</v>
      </c>
      <c r="H46" s="688"/>
      <c r="I46" s="706" t="str">
        <f t="shared" si="0"/>
        <v/>
      </c>
    </row>
    <row r="47" ht="12" customHeight="1" spans="1:9">
      <c r="A47" s="685"/>
      <c r="B47" s="685"/>
      <c r="C47" s="662"/>
      <c r="D47" s="662"/>
      <c r="E47" s="662"/>
      <c r="F47" s="686"/>
      <c r="G47" s="694"/>
      <c r="H47" s="688"/>
      <c r="I47" s="706" t="str">
        <f t="shared" si="0"/>
        <v/>
      </c>
    </row>
    <row r="48" ht="12" customHeight="1" spans="1:9">
      <c r="A48" s="685"/>
      <c r="B48" s="685"/>
      <c r="C48" s="662"/>
      <c r="D48" s="696" t="s">
        <v>326</v>
      </c>
      <c r="E48" s="662" t="s">
        <v>610</v>
      </c>
      <c r="F48" s="686" t="s">
        <v>289</v>
      </c>
      <c r="G48" s="694">
        <v>6</v>
      </c>
      <c r="H48" s="688"/>
      <c r="I48" s="706" t="str">
        <f t="shared" si="0"/>
        <v/>
      </c>
    </row>
    <row r="49" ht="12" customHeight="1" spans="1:9">
      <c r="A49" s="685"/>
      <c r="B49" s="685"/>
      <c r="C49" s="662"/>
      <c r="D49" s="696"/>
      <c r="E49" s="662"/>
      <c r="F49" s="686"/>
      <c r="G49" s="694"/>
      <c r="H49" s="688"/>
      <c r="I49" s="706" t="str">
        <f t="shared" si="0"/>
        <v/>
      </c>
    </row>
    <row r="50" ht="12" customHeight="1" spans="1:9">
      <c r="A50" s="685"/>
      <c r="B50" s="685"/>
      <c r="C50" s="662"/>
      <c r="D50" s="696" t="s">
        <v>328</v>
      </c>
      <c r="E50" s="662" t="s">
        <v>611</v>
      </c>
      <c r="F50" s="686"/>
      <c r="G50" s="694"/>
      <c r="H50" s="688"/>
      <c r="I50" s="706"/>
    </row>
    <row r="51" ht="12" customHeight="1" spans="1:9">
      <c r="A51" s="685"/>
      <c r="B51" s="685"/>
      <c r="C51" s="662"/>
      <c r="D51" s="696"/>
      <c r="E51" s="662" t="s">
        <v>612</v>
      </c>
      <c r="F51" s="686" t="s">
        <v>289</v>
      </c>
      <c r="G51" s="694">
        <v>853</v>
      </c>
      <c r="H51" s="688"/>
      <c r="I51" s="706" t="str">
        <f t="shared" si="0"/>
        <v/>
      </c>
    </row>
    <row r="52" ht="12" customHeight="1" spans="1:9">
      <c r="A52" s="685"/>
      <c r="B52" s="685"/>
      <c r="C52" s="662"/>
      <c r="D52" s="696"/>
      <c r="E52" s="662"/>
      <c r="F52" s="686"/>
      <c r="G52" s="694"/>
      <c r="H52" s="688"/>
      <c r="I52" s="706"/>
    </row>
    <row r="53" ht="12" customHeight="1" spans="1:9">
      <c r="A53" s="685"/>
      <c r="B53" s="685"/>
      <c r="C53" s="662"/>
      <c r="D53" s="992" t="s">
        <v>361</v>
      </c>
      <c r="E53" s="662" t="s">
        <v>613</v>
      </c>
      <c r="F53" s="686" t="s">
        <v>289</v>
      </c>
      <c r="G53" s="694">
        <v>20.7</v>
      </c>
      <c r="H53" s="688"/>
      <c r="I53" s="706" t="str">
        <f t="shared" si="0"/>
        <v/>
      </c>
    </row>
    <row r="54" ht="12" customHeight="1" spans="1:9">
      <c r="A54" s="685"/>
      <c r="B54" s="685"/>
      <c r="C54" s="662"/>
      <c r="D54" s="696"/>
      <c r="E54" s="662"/>
      <c r="F54" s="686"/>
      <c r="G54" s="694"/>
      <c r="H54" s="688"/>
      <c r="I54" s="706"/>
    </row>
    <row r="55" ht="12" customHeight="1" spans="1:9">
      <c r="A55" s="685"/>
      <c r="B55" s="685"/>
      <c r="C55" s="662"/>
      <c r="D55" s="696" t="s">
        <v>363</v>
      </c>
      <c r="E55" s="662" t="s">
        <v>614</v>
      </c>
      <c r="F55" s="686" t="s">
        <v>289</v>
      </c>
      <c r="G55" s="694">
        <v>20.25</v>
      </c>
      <c r="H55" s="688"/>
      <c r="I55" s="706" t="str">
        <f t="shared" ref="I55" si="1">IF(OR(AND(G55="Prov",H55="Sum"),(H55="PC Sum")),". . . . . . . . .00",IF(ISERR(G55*H55),"",IF(G55*H55=0,"",ROUND(G55*H55,2))))</f>
        <v/>
      </c>
    </row>
    <row r="56" ht="12" customHeight="1" spans="1:9">
      <c r="A56" s="685"/>
      <c r="B56" s="685"/>
      <c r="C56" s="662"/>
      <c r="D56" s="696"/>
      <c r="E56" s="662"/>
      <c r="F56" s="686"/>
      <c r="G56" s="694"/>
      <c r="H56" s="688"/>
      <c r="I56" s="706"/>
    </row>
    <row r="57" ht="12" customHeight="1" spans="1:9">
      <c r="A57" s="685"/>
      <c r="B57" s="685"/>
      <c r="C57" s="662"/>
      <c r="D57" s="992" t="s">
        <v>388</v>
      </c>
      <c r="E57" s="697" t="s">
        <v>615</v>
      </c>
      <c r="F57" s="686" t="s">
        <v>289</v>
      </c>
      <c r="G57" s="694">
        <v>16.2</v>
      </c>
      <c r="H57" s="688"/>
      <c r="I57" s="706" t="str">
        <f t="shared" ref="I57" si="2">IF(OR(AND(G57="Prov",H57="Sum"),(H57="PC Sum")),". . . . . . . . .00",IF(ISERR(G57*H57),"",IF(G57*H57=0,"",ROUND(G57*H57,2))))</f>
        <v/>
      </c>
    </row>
    <row r="58" ht="12" customHeight="1" spans="1:9">
      <c r="A58" s="685"/>
      <c r="B58" s="685"/>
      <c r="C58" s="662"/>
      <c r="D58" s="662"/>
      <c r="E58" s="662"/>
      <c r="F58" s="686"/>
      <c r="G58" s="693"/>
      <c r="H58" s="688"/>
      <c r="I58" s="706" t="str">
        <f t="shared" si="0"/>
        <v/>
      </c>
    </row>
    <row r="59" ht="12" customHeight="1" spans="1:9">
      <c r="A59" s="685"/>
      <c r="B59" s="685"/>
      <c r="C59" s="696" t="s">
        <v>324</v>
      </c>
      <c r="D59" s="696" t="s">
        <v>616</v>
      </c>
      <c r="E59" s="662"/>
      <c r="F59" s="686"/>
      <c r="G59" s="693"/>
      <c r="H59" s="688"/>
      <c r="I59" s="706" t="str">
        <f t="shared" si="0"/>
        <v/>
      </c>
    </row>
    <row r="60" ht="12" customHeight="1" spans="1:9">
      <c r="A60" s="685"/>
      <c r="B60" s="685"/>
      <c r="C60" s="696" t="s">
        <v>400</v>
      </c>
      <c r="D60" s="696"/>
      <c r="E60" s="662"/>
      <c r="F60" s="686"/>
      <c r="G60" s="693"/>
      <c r="H60" s="688"/>
      <c r="I60" s="706" t="str">
        <f t="shared" si="0"/>
        <v/>
      </c>
    </row>
    <row r="61" ht="12" customHeight="1" spans="1:9">
      <c r="A61" s="685"/>
      <c r="B61" s="685"/>
      <c r="C61" s="696"/>
      <c r="D61" s="991" t="s">
        <v>287</v>
      </c>
      <c r="E61" s="662" t="s">
        <v>617</v>
      </c>
      <c r="F61" s="686"/>
      <c r="G61" s="694"/>
      <c r="H61" s="688"/>
      <c r="I61" s="706" t="str">
        <f t="shared" si="0"/>
        <v/>
      </c>
    </row>
    <row r="62" ht="12" customHeight="1" spans="1:9">
      <c r="A62" s="685"/>
      <c r="B62" s="685"/>
      <c r="C62" s="696"/>
      <c r="D62" s="696"/>
      <c r="E62" s="662" t="s">
        <v>618</v>
      </c>
      <c r="F62" s="686" t="s">
        <v>289</v>
      </c>
      <c r="G62" s="694">
        <v>14</v>
      </c>
      <c r="H62" s="688"/>
      <c r="I62" s="706"/>
    </row>
    <row r="63" ht="12" customHeight="1" spans="1:9">
      <c r="A63" s="685"/>
      <c r="B63" s="685"/>
      <c r="C63" s="696"/>
      <c r="D63" s="698"/>
      <c r="E63" s="699"/>
      <c r="F63" s="700"/>
      <c r="G63" s="701"/>
      <c r="H63" s="688"/>
      <c r="I63" s="706"/>
    </row>
    <row r="64" ht="12" customHeight="1" spans="1:9">
      <c r="A64" s="685"/>
      <c r="B64" s="685"/>
      <c r="C64" s="696"/>
      <c r="D64" s="991" t="s">
        <v>290</v>
      </c>
      <c r="E64" s="662" t="s">
        <v>617</v>
      </c>
      <c r="F64" s="686"/>
      <c r="G64" s="694"/>
      <c r="H64" s="688"/>
      <c r="I64" s="706" t="str">
        <f t="shared" si="0"/>
        <v/>
      </c>
    </row>
    <row r="65" ht="12" customHeight="1" spans="1:9">
      <c r="A65" s="685"/>
      <c r="B65" s="685"/>
      <c r="C65" s="696"/>
      <c r="D65" s="696"/>
      <c r="E65" s="662" t="s">
        <v>619</v>
      </c>
      <c r="F65" s="686" t="s">
        <v>289</v>
      </c>
      <c r="G65" s="694">
        <v>64</v>
      </c>
      <c r="H65" s="688"/>
      <c r="I65" s="706"/>
    </row>
    <row r="66" ht="12" customHeight="1" spans="1:9">
      <c r="A66" s="685"/>
      <c r="B66" s="685"/>
      <c r="C66" s="696"/>
      <c r="D66" s="696"/>
      <c r="E66" s="662"/>
      <c r="F66" s="686"/>
      <c r="G66" s="694"/>
      <c r="H66" s="688"/>
      <c r="I66" s="706"/>
    </row>
    <row r="67" ht="12" customHeight="1" spans="1:9">
      <c r="A67" s="685"/>
      <c r="B67" s="685"/>
      <c r="C67" s="696"/>
      <c r="D67" s="991" t="s">
        <v>322</v>
      </c>
      <c r="E67" s="662" t="s">
        <v>620</v>
      </c>
      <c r="F67" s="686"/>
      <c r="G67" s="694"/>
      <c r="H67" s="688"/>
      <c r="I67" s="706" t="str">
        <f t="shared" si="0"/>
        <v/>
      </c>
    </row>
    <row r="68" ht="12" customHeight="1" spans="1:9">
      <c r="A68" s="685"/>
      <c r="B68" s="685"/>
      <c r="C68" s="696"/>
      <c r="D68" s="696"/>
      <c r="E68" s="662" t="s">
        <v>618</v>
      </c>
      <c r="F68" s="686" t="s">
        <v>289</v>
      </c>
      <c r="G68" s="694">
        <v>3.6</v>
      </c>
      <c r="H68" s="688"/>
      <c r="I68" s="706"/>
    </row>
    <row r="69" ht="12" customHeight="1" spans="1:9">
      <c r="A69" s="685"/>
      <c r="B69" s="685"/>
      <c r="C69" s="696"/>
      <c r="D69" s="696"/>
      <c r="E69" s="662"/>
      <c r="F69" s="686"/>
      <c r="G69" s="694"/>
      <c r="H69" s="688"/>
      <c r="I69" s="706"/>
    </row>
    <row r="70" ht="12" customHeight="1" spans="1:9">
      <c r="A70" s="685"/>
      <c r="B70" s="685"/>
      <c r="C70" s="696"/>
      <c r="D70" s="992" t="s">
        <v>324</v>
      </c>
      <c r="E70" s="662" t="s">
        <v>621</v>
      </c>
      <c r="F70" s="686"/>
      <c r="G70" s="694"/>
      <c r="H70" s="688"/>
      <c r="I70" s="706" t="str">
        <f t="shared" si="0"/>
        <v/>
      </c>
    </row>
    <row r="71" ht="12" customHeight="1" spans="1:9">
      <c r="A71" s="685"/>
      <c r="B71" s="685"/>
      <c r="C71" s="696"/>
      <c r="D71" s="696"/>
      <c r="E71" s="662" t="s">
        <v>622</v>
      </c>
      <c r="F71" s="686" t="s">
        <v>289</v>
      </c>
      <c r="G71" s="694">
        <v>11.16</v>
      </c>
      <c r="H71" s="688"/>
      <c r="I71" s="706"/>
    </row>
    <row r="72" ht="12" hidden="1" customHeight="1" spans="1:9">
      <c r="A72" s="685"/>
      <c r="B72" s="685"/>
      <c r="C72" s="696"/>
      <c r="D72" s="696"/>
      <c r="E72" s="662"/>
      <c r="F72" s="686"/>
      <c r="G72" s="694"/>
      <c r="H72" s="688"/>
      <c r="I72" s="706"/>
    </row>
    <row r="73" ht="12" hidden="1" customHeight="1" spans="1:9">
      <c r="A73" s="685"/>
      <c r="B73" s="685"/>
      <c r="C73" s="696"/>
      <c r="D73" s="696"/>
      <c r="E73" s="662"/>
      <c r="F73" s="686"/>
      <c r="G73" s="694"/>
      <c r="H73" s="688"/>
      <c r="I73" s="706" t="str">
        <f t="shared" ref="I73" si="3">IF(OR(AND(G73="Prov",H73="Sum"),(H73="PC Sum")),". . . . . . . . .00",IF(ISERR(G73*H73),"",IF(G73*H73=0,"",ROUND(G73*H73,2))))</f>
        <v/>
      </c>
    </row>
    <row r="74" ht="12" hidden="1" customHeight="1" spans="1:9">
      <c r="A74" s="685"/>
      <c r="B74" s="685"/>
      <c r="C74" s="696"/>
      <c r="D74" s="696"/>
      <c r="E74" s="662"/>
      <c r="F74" s="686"/>
      <c r="G74" s="694"/>
      <c r="H74" s="688"/>
      <c r="I74" s="706"/>
    </row>
    <row r="75" ht="12" customHeight="1" spans="1:9">
      <c r="A75" s="685"/>
      <c r="B75" s="685"/>
      <c r="C75" s="662"/>
      <c r="D75" s="696"/>
      <c r="E75" s="662"/>
      <c r="F75" s="686"/>
      <c r="G75" s="693"/>
      <c r="H75" s="665"/>
      <c r="I75" s="706"/>
    </row>
    <row r="76" ht="12" customHeight="1" spans="1:9">
      <c r="A76" s="707"/>
      <c r="B76" s="708"/>
      <c r="C76" s="708"/>
      <c r="D76" s="708"/>
      <c r="E76" s="708"/>
      <c r="F76" s="709"/>
      <c r="G76" s="710"/>
      <c r="H76" s="711"/>
      <c r="I76" s="745"/>
    </row>
    <row r="77" ht="12" customHeight="1" spans="1:9">
      <c r="A77" s="685" t="s">
        <v>585</v>
      </c>
      <c r="B77" s="662" t="s">
        <v>69</v>
      </c>
      <c r="C77" s="662"/>
      <c r="D77" s="662"/>
      <c r="E77" s="662"/>
      <c r="F77" s="663"/>
      <c r="G77" s="712"/>
      <c r="H77" s="665"/>
      <c r="I77" s="746"/>
    </row>
    <row r="78" ht="12" customHeight="1" spans="1:9">
      <c r="A78" s="713"/>
      <c r="B78" s="666"/>
      <c r="C78" s="666"/>
      <c r="D78" s="666"/>
      <c r="E78" s="666"/>
      <c r="F78" s="667"/>
      <c r="G78" s="714"/>
      <c r="H78" s="669"/>
      <c r="I78" s="747"/>
    </row>
    <row r="79" ht="12" customHeight="1" spans="1:9">
      <c r="A79" s="708"/>
      <c r="B79" s="708"/>
      <c r="C79" s="708"/>
      <c r="D79" s="708"/>
      <c r="E79" s="708"/>
      <c r="F79" s="709"/>
      <c r="G79" s="710"/>
      <c r="H79" s="711"/>
      <c r="I79" s="748"/>
    </row>
    <row r="80" ht="12" hidden="1" customHeight="1" spans="1:9">
      <c r="A80" s="662"/>
      <c r="B80" s="662"/>
      <c r="C80" s="662"/>
      <c r="D80" s="662"/>
      <c r="E80" s="662"/>
      <c r="F80" s="663"/>
      <c r="G80" s="664"/>
      <c r="H80" s="665"/>
      <c r="I80" s="659"/>
    </row>
    <row r="81" ht="12" customHeight="1" spans="1:9">
      <c r="A81" s="715"/>
      <c r="B81" s="715"/>
      <c r="C81" s="715"/>
      <c r="D81" s="715"/>
      <c r="E81" s="715"/>
      <c r="F81" s="716"/>
      <c r="G81" s="717"/>
      <c r="H81" s="211"/>
      <c r="I81" s="254" t="s">
        <v>582</v>
      </c>
    </row>
    <row r="82" ht="12" customHeight="1" spans="1:9">
      <c r="A82" s="718" t="s">
        <v>1</v>
      </c>
      <c r="B82" s="718"/>
      <c r="C82" s="719"/>
      <c r="D82" s="719"/>
      <c r="E82" s="719"/>
      <c r="F82" s="720"/>
      <c r="G82" s="721"/>
      <c r="H82" s="215"/>
      <c r="I82" s="749"/>
    </row>
    <row r="83" ht="12" customHeight="1" spans="1:9">
      <c r="A83" s="722" t="s">
        <v>8</v>
      </c>
      <c r="B83" s="722" t="s">
        <v>2</v>
      </c>
      <c r="C83" s="723"/>
      <c r="D83" s="723"/>
      <c r="E83" s="723" t="s">
        <v>3</v>
      </c>
      <c r="F83" s="724" t="s">
        <v>4</v>
      </c>
      <c r="G83" s="725" t="s">
        <v>276</v>
      </c>
      <c r="H83" s="219" t="s">
        <v>6</v>
      </c>
      <c r="I83" s="257" t="s">
        <v>7</v>
      </c>
    </row>
    <row r="84" ht="12" customHeight="1" spans="1:9">
      <c r="A84" s="726" t="s">
        <v>277</v>
      </c>
      <c r="B84" s="726" t="s">
        <v>9</v>
      </c>
      <c r="C84" s="727"/>
      <c r="D84" s="727"/>
      <c r="E84" s="727"/>
      <c r="F84" s="728"/>
      <c r="G84" s="729" t="s">
        <v>278</v>
      </c>
      <c r="H84" s="223"/>
      <c r="I84" s="258"/>
    </row>
    <row r="85" ht="12" hidden="1" customHeight="1" spans="1:9">
      <c r="A85" s="730"/>
      <c r="B85" s="730"/>
      <c r="C85" s="731"/>
      <c r="D85" s="731"/>
      <c r="E85" s="731"/>
      <c r="F85" s="732"/>
      <c r="G85" s="733"/>
      <c r="H85" s="208"/>
      <c r="I85" s="259"/>
    </row>
    <row r="86" ht="12" customHeight="1" spans="1:9">
      <c r="A86" s="730"/>
      <c r="B86" s="730"/>
      <c r="C86" s="731" t="s">
        <v>70</v>
      </c>
      <c r="D86" s="731"/>
      <c r="E86" s="731"/>
      <c r="F86" s="732"/>
      <c r="G86" s="733"/>
      <c r="H86" s="208"/>
      <c r="I86" s="750"/>
    </row>
    <row r="87" ht="12" customHeight="1" spans="1:9">
      <c r="A87" s="734"/>
      <c r="B87" s="734"/>
      <c r="C87" s="715"/>
      <c r="D87" s="715"/>
      <c r="E87" s="715"/>
      <c r="F87" s="716"/>
      <c r="G87" s="717"/>
      <c r="H87" s="211"/>
      <c r="I87" s="269"/>
    </row>
    <row r="88" ht="12" hidden="1" customHeight="1" spans="1:9">
      <c r="A88" s="730"/>
      <c r="B88" s="730"/>
      <c r="C88" s="731"/>
      <c r="D88" s="731"/>
      <c r="E88" s="731"/>
      <c r="F88" s="301"/>
      <c r="G88" s="735"/>
      <c r="H88" s="228"/>
      <c r="I88" s="259" t="str">
        <f t="shared" ref="I88:I140" si="4">IF(OR(AND(G88="Prov",H88="Sum"),(H88="PC Sum")),". . . . . . . . .00",IF(ISERR(G88*H88),"",IF(G88*H88=0,"",ROUND(G88*H88,2))))</f>
        <v/>
      </c>
    </row>
    <row r="89" ht="12" customHeight="1" spans="1:9">
      <c r="A89" s="730" t="s">
        <v>623</v>
      </c>
      <c r="B89" s="993" t="s">
        <v>624</v>
      </c>
      <c r="C89" s="736" t="s">
        <v>625</v>
      </c>
      <c r="D89" s="737"/>
      <c r="E89" s="731"/>
      <c r="F89" s="301"/>
      <c r="G89" s="738"/>
      <c r="H89" s="228"/>
      <c r="I89" s="259"/>
    </row>
    <row r="90" ht="12" hidden="1" customHeight="1" spans="1:9">
      <c r="A90" s="730"/>
      <c r="B90" s="730"/>
      <c r="C90" s="737"/>
      <c r="D90" s="737"/>
      <c r="E90" s="731"/>
      <c r="F90" s="301"/>
      <c r="G90" s="738"/>
      <c r="H90" s="228"/>
      <c r="I90" s="259"/>
    </row>
    <row r="91" ht="12" customHeight="1" spans="1:9">
      <c r="A91" s="730"/>
      <c r="B91" s="730"/>
      <c r="C91" s="737" t="s">
        <v>287</v>
      </c>
      <c r="D91" s="737" t="s">
        <v>626</v>
      </c>
      <c r="E91" s="731"/>
      <c r="F91" s="301"/>
      <c r="G91" s="738"/>
      <c r="H91" s="228"/>
      <c r="I91" s="259"/>
    </row>
    <row r="92" ht="12" customHeight="1" spans="1:9">
      <c r="A92" s="730"/>
      <c r="B92" s="730"/>
      <c r="C92" s="737"/>
      <c r="D92" s="737" t="s">
        <v>627</v>
      </c>
      <c r="E92" s="731"/>
      <c r="F92" s="301"/>
      <c r="G92" s="738"/>
      <c r="H92" s="228"/>
      <c r="I92" s="259"/>
    </row>
    <row r="93" ht="12" customHeight="1" spans="1:9">
      <c r="A93" s="730"/>
      <c r="B93" s="730"/>
      <c r="C93" s="737"/>
      <c r="D93" s="737"/>
      <c r="E93" s="731"/>
      <c r="F93" s="301"/>
      <c r="G93" s="738"/>
      <c r="H93" s="228"/>
      <c r="I93" s="259"/>
    </row>
    <row r="94" ht="12" customHeight="1" spans="1:9">
      <c r="A94" s="730"/>
      <c r="B94" s="730"/>
      <c r="C94" s="737"/>
      <c r="D94" s="737" t="s">
        <v>287</v>
      </c>
      <c r="E94" s="731" t="s">
        <v>628</v>
      </c>
      <c r="F94" s="301"/>
      <c r="G94" s="738"/>
      <c r="H94" s="228"/>
      <c r="I94" s="259"/>
    </row>
    <row r="95" ht="12" customHeight="1" spans="1:9">
      <c r="A95" s="730"/>
      <c r="B95" s="730"/>
      <c r="C95" s="737"/>
      <c r="D95" s="737"/>
      <c r="E95" s="731" t="s">
        <v>629</v>
      </c>
      <c r="F95" s="301"/>
      <c r="G95" s="738"/>
      <c r="H95" s="228"/>
      <c r="I95" s="259"/>
    </row>
    <row r="96" ht="12" customHeight="1" spans="1:9">
      <c r="A96" s="730"/>
      <c r="B96" s="730"/>
      <c r="C96" s="737"/>
      <c r="D96" s="737"/>
      <c r="E96" s="731" t="s">
        <v>630</v>
      </c>
      <c r="F96" s="301" t="s">
        <v>299</v>
      </c>
      <c r="G96" s="738">
        <v>18</v>
      </c>
      <c r="H96" s="228"/>
      <c r="I96" s="259" t="str">
        <f t="shared" ref="I96" si="5">IF(OR(AND(G96="Prov",H96="Sum"),(H96="PC Sum")),". . . . . . . . .00",IF(ISERR(G96*H96),"",IF(G96*H96=0,"",ROUND(G96*H96,2))))</f>
        <v/>
      </c>
    </row>
    <row r="97" ht="12" customHeight="1" spans="1:9">
      <c r="A97" s="730"/>
      <c r="B97" s="730"/>
      <c r="C97" s="737"/>
      <c r="D97" s="737"/>
      <c r="E97" s="731"/>
      <c r="F97" s="301"/>
      <c r="G97" s="738"/>
      <c r="H97" s="228"/>
      <c r="I97" s="259"/>
    </row>
    <row r="98" ht="12" customHeight="1" spans="1:9">
      <c r="A98" s="730"/>
      <c r="B98" s="722"/>
      <c r="C98" s="737" t="s">
        <v>290</v>
      </c>
      <c r="D98" s="737" t="s">
        <v>631</v>
      </c>
      <c r="E98" s="731"/>
      <c r="F98" s="301"/>
      <c r="G98" s="738"/>
      <c r="H98" s="228"/>
      <c r="I98" s="259" t="str">
        <f t="shared" si="4"/>
        <v/>
      </c>
    </row>
    <row r="99" ht="12" customHeight="1" spans="1:9">
      <c r="A99" s="730"/>
      <c r="B99" s="730"/>
      <c r="C99" s="737"/>
      <c r="D99" s="737" t="s">
        <v>632</v>
      </c>
      <c r="E99" s="731"/>
      <c r="F99" s="301"/>
      <c r="G99" s="738"/>
      <c r="H99" s="228"/>
      <c r="I99" s="259" t="str">
        <f t="shared" si="4"/>
        <v/>
      </c>
    </row>
    <row r="100" ht="12" customHeight="1" spans="1:9">
      <c r="A100" s="730"/>
      <c r="B100" s="730"/>
      <c r="C100" s="737"/>
      <c r="D100" s="737"/>
      <c r="E100" s="731"/>
      <c r="F100" s="301"/>
      <c r="G100" s="738"/>
      <c r="H100" s="228"/>
      <c r="I100" s="259" t="str">
        <f t="shared" si="4"/>
        <v/>
      </c>
    </row>
    <row r="101" ht="12" customHeight="1" spans="1:9">
      <c r="A101" s="730"/>
      <c r="B101" s="730"/>
      <c r="C101" s="737"/>
      <c r="D101" s="737" t="s">
        <v>287</v>
      </c>
      <c r="E101" s="731" t="s">
        <v>633</v>
      </c>
      <c r="F101" s="301"/>
      <c r="G101" s="738"/>
      <c r="H101" s="228"/>
      <c r="I101" s="259" t="str">
        <f t="shared" si="4"/>
        <v/>
      </c>
    </row>
    <row r="102" ht="12" customHeight="1" spans="1:9">
      <c r="A102" s="730"/>
      <c r="B102" s="730"/>
      <c r="C102" s="737"/>
      <c r="D102" s="737"/>
      <c r="E102" s="731" t="s">
        <v>634</v>
      </c>
      <c r="F102" s="301"/>
      <c r="G102" s="738"/>
      <c r="H102" s="228"/>
      <c r="I102" s="259" t="str">
        <f t="shared" si="4"/>
        <v/>
      </c>
    </row>
    <row r="103" ht="12" customHeight="1" spans="1:9">
      <c r="A103" s="730"/>
      <c r="B103" s="730"/>
      <c r="C103" s="737"/>
      <c r="D103" s="737"/>
      <c r="E103" s="731" t="s">
        <v>635</v>
      </c>
      <c r="F103" s="301" t="s">
        <v>299</v>
      </c>
      <c r="G103" s="738">
        <v>16</v>
      </c>
      <c r="H103" s="228"/>
      <c r="I103" s="259" t="str">
        <f t="shared" si="4"/>
        <v/>
      </c>
    </row>
    <row r="104" ht="12" customHeight="1" spans="1:9">
      <c r="A104" s="730"/>
      <c r="B104" s="730"/>
      <c r="C104" s="731"/>
      <c r="D104" s="731"/>
      <c r="E104" s="731"/>
      <c r="F104" s="301"/>
      <c r="G104" s="738"/>
      <c r="H104" s="228"/>
      <c r="I104" s="259" t="str">
        <f t="shared" si="4"/>
        <v/>
      </c>
    </row>
    <row r="105" ht="12" customHeight="1" spans="1:9">
      <c r="A105" s="730"/>
      <c r="B105" s="730"/>
      <c r="C105" s="739" t="s">
        <v>636</v>
      </c>
      <c r="D105" s="737"/>
      <c r="E105" s="731"/>
      <c r="F105" s="301"/>
      <c r="G105" s="738"/>
      <c r="H105" s="228"/>
      <c r="I105" s="259" t="str">
        <f t="shared" si="4"/>
        <v/>
      </c>
    </row>
    <row r="106" ht="12" hidden="1" customHeight="1" spans="1:9">
      <c r="A106" s="730"/>
      <c r="B106" s="730"/>
      <c r="C106" s="737"/>
      <c r="D106" s="737"/>
      <c r="E106" s="731"/>
      <c r="F106" s="301"/>
      <c r="G106" s="740"/>
      <c r="H106" s="286"/>
      <c r="I106" s="259" t="str">
        <f t="shared" si="4"/>
        <v/>
      </c>
    </row>
    <row r="107" ht="12" customHeight="1" spans="1:9">
      <c r="A107" s="730" t="s">
        <v>637</v>
      </c>
      <c r="B107" s="993" t="s">
        <v>638</v>
      </c>
      <c r="C107" s="736" t="s">
        <v>639</v>
      </c>
      <c r="D107" s="737"/>
      <c r="E107" s="731"/>
      <c r="F107" s="301"/>
      <c r="G107" s="740"/>
      <c r="H107" s="286"/>
      <c r="I107" s="259" t="str">
        <f t="shared" si="4"/>
        <v/>
      </c>
    </row>
    <row r="108" ht="12" customHeight="1" spans="1:9">
      <c r="A108" s="730"/>
      <c r="B108" s="730"/>
      <c r="C108" s="736" t="s">
        <v>640</v>
      </c>
      <c r="D108" s="737"/>
      <c r="E108" s="731"/>
      <c r="F108" s="301" t="s">
        <v>641</v>
      </c>
      <c r="G108" s="741">
        <v>37</v>
      </c>
      <c r="H108" s="286"/>
      <c r="I108" s="259" t="str">
        <f t="shared" si="4"/>
        <v/>
      </c>
    </row>
    <row r="109" ht="12" customHeight="1" spans="1:9">
      <c r="A109" s="730"/>
      <c r="B109" s="722"/>
      <c r="C109" s="723"/>
      <c r="D109" s="731"/>
      <c r="E109" s="731"/>
      <c r="F109" s="301"/>
      <c r="G109" s="740"/>
      <c r="H109" s="286"/>
      <c r="I109" s="259" t="str">
        <f t="shared" si="4"/>
        <v/>
      </c>
    </row>
    <row r="110" ht="12" customHeight="1" spans="1:9">
      <c r="A110" s="730"/>
      <c r="B110" s="730"/>
      <c r="C110" s="742" t="s">
        <v>642</v>
      </c>
      <c r="D110" s="737"/>
      <c r="E110" s="731"/>
      <c r="F110" s="301"/>
      <c r="G110" s="740"/>
      <c r="H110" s="286"/>
      <c r="I110" s="290" t="str">
        <f t="shared" si="4"/>
        <v/>
      </c>
    </row>
    <row r="111" ht="12" hidden="1" customHeight="1" spans="1:9">
      <c r="A111" s="730"/>
      <c r="B111" s="730"/>
      <c r="C111" s="737"/>
      <c r="D111" s="737"/>
      <c r="E111" s="731"/>
      <c r="F111" s="301"/>
      <c r="G111" s="740"/>
      <c r="H111" s="286"/>
      <c r="I111" s="290" t="str">
        <f t="shared" si="4"/>
        <v/>
      </c>
    </row>
    <row r="112" ht="12" customHeight="1" spans="1:9">
      <c r="A112" s="730" t="s">
        <v>643</v>
      </c>
      <c r="B112" s="993" t="s">
        <v>644</v>
      </c>
      <c r="C112" s="736" t="s">
        <v>645</v>
      </c>
      <c r="D112" s="737"/>
      <c r="E112" s="731"/>
      <c r="F112" s="301"/>
      <c r="G112" s="743"/>
      <c r="H112" s="286"/>
      <c r="I112" s="290" t="str">
        <f t="shared" si="4"/>
        <v/>
      </c>
    </row>
    <row r="113" ht="12" customHeight="1" spans="1:9">
      <c r="A113" s="730"/>
      <c r="B113" s="722"/>
      <c r="C113" s="736"/>
      <c r="D113" s="737"/>
      <c r="E113" s="731"/>
      <c r="F113" s="301"/>
      <c r="G113" s="743"/>
      <c r="H113" s="286"/>
      <c r="I113" s="290" t="str">
        <f t="shared" si="4"/>
        <v/>
      </c>
    </row>
    <row r="114" ht="12" customHeight="1" spans="1:9">
      <c r="A114" s="730"/>
      <c r="B114" s="730"/>
      <c r="C114" s="737" t="s">
        <v>287</v>
      </c>
      <c r="D114" s="737" t="s">
        <v>646</v>
      </c>
      <c r="E114" s="731"/>
      <c r="F114" s="301"/>
      <c r="G114" s="743"/>
      <c r="H114" s="286"/>
      <c r="I114" s="290" t="str">
        <f t="shared" ref="I114:I118" si="6">IF(OR(AND(G114="Prov",H114="Sum"),(H114="PC Sum")),". . . . . . . . .00",IF(ISERR(G114*H114),"",IF(G114*H114=0,"",ROUND(G114*H114,2))))</f>
        <v/>
      </c>
    </row>
    <row r="115" ht="12" customHeight="1" spans="1:9">
      <c r="A115" s="730"/>
      <c r="B115" s="730"/>
      <c r="C115" s="737"/>
      <c r="D115" s="737"/>
      <c r="E115" s="731"/>
      <c r="F115" s="301"/>
      <c r="G115" s="743"/>
      <c r="H115" s="286"/>
      <c r="I115" s="290" t="str">
        <f t="shared" si="6"/>
        <v/>
      </c>
    </row>
    <row r="116" ht="12" customHeight="1" spans="1:9">
      <c r="A116" s="730"/>
      <c r="B116" s="730"/>
      <c r="C116" s="737"/>
      <c r="D116" s="737" t="s">
        <v>287</v>
      </c>
      <c r="E116" s="731" t="s">
        <v>647</v>
      </c>
      <c r="F116" s="301" t="s">
        <v>289</v>
      </c>
      <c r="G116" s="743">
        <v>65.178</v>
      </c>
      <c r="H116" s="317"/>
      <c r="I116" s="317"/>
    </row>
    <row r="117" ht="12" customHeight="1" spans="1:9">
      <c r="A117" s="730"/>
      <c r="B117" s="730"/>
      <c r="C117" s="737"/>
      <c r="D117" s="737"/>
      <c r="E117" s="731"/>
      <c r="F117" s="301"/>
      <c r="G117" s="744"/>
      <c r="H117" s="286"/>
      <c r="I117" s="290" t="str">
        <f t="shared" si="6"/>
        <v/>
      </c>
    </row>
    <row r="118" ht="12" customHeight="1" spans="1:9">
      <c r="A118" s="730"/>
      <c r="B118" s="730"/>
      <c r="C118" s="737"/>
      <c r="D118" s="737" t="s">
        <v>290</v>
      </c>
      <c r="E118" s="731" t="s">
        <v>648</v>
      </c>
      <c r="F118" s="301" t="s">
        <v>289</v>
      </c>
      <c r="G118" s="743">
        <v>181</v>
      </c>
      <c r="H118" s="286"/>
      <c r="I118" s="290" t="str">
        <f t="shared" si="6"/>
        <v/>
      </c>
    </row>
    <row r="119" ht="12" customHeight="1" spans="1:9">
      <c r="A119" s="730"/>
      <c r="B119" s="730"/>
      <c r="C119" s="731"/>
      <c r="D119" s="731"/>
      <c r="E119" s="731"/>
      <c r="F119" s="301"/>
      <c r="G119" s="738"/>
      <c r="H119" s="228"/>
      <c r="I119" s="259" t="str">
        <f t="shared" si="4"/>
        <v/>
      </c>
    </row>
    <row r="120" ht="12" customHeight="1" spans="1:9">
      <c r="A120" s="730" t="s">
        <v>649</v>
      </c>
      <c r="B120" s="993" t="s">
        <v>650</v>
      </c>
      <c r="C120" s="736" t="s">
        <v>651</v>
      </c>
      <c r="D120" s="737"/>
      <c r="E120" s="731"/>
      <c r="F120" s="301"/>
      <c r="G120" s="743"/>
      <c r="H120" s="228"/>
      <c r="I120" s="259" t="str">
        <f t="shared" si="4"/>
        <v/>
      </c>
    </row>
    <row r="121" ht="12" customHeight="1" spans="1:9">
      <c r="A121" s="730"/>
      <c r="B121" s="730"/>
      <c r="C121" s="737"/>
      <c r="D121" s="737"/>
      <c r="E121" s="731"/>
      <c r="F121" s="301"/>
      <c r="G121" s="743"/>
      <c r="H121" s="228"/>
      <c r="I121" s="259" t="str">
        <f t="shared" si="4"/>
        <v/>
      </c>
    </row>
    <row r="122" ht="12" customHeight="1" spans="1:9">
      <c r="A122" s="730"/>
      <c r="B122" s="730"/>
      <c r="C122" s="737" t="s">
        <v>287</v>
      </c>
      <c r="D122" s="737" t="s">
        <v>652</v>
      </c>
      <c r="E122" s="731"/>
      <c r="F122" s="301"/>
      <c r="G122" s="743"/>
      <c r="H122" s="228"/>
      <c r="I122" s="259" t="str">
        <f t="shared" si="4"/>
        <v/>
      </c>
    </row>
    <row r="123" ht="12" customHeight="1" spans="1:9">
      <c r="A123" s="730"/>
      <c r="B123" s="730"/>
      <c r="C123" s="737"/>
      <c r="D123" s="737"/>
      <c r="E123" s="731"/>
      <c r="F123" s="301"/>
      <c r="G123" s="743"/>
      <c r="H123" s="228"/>
      <c r="I123" s="259" t="str">
        <f t="shared" si="4"/>
        <v/>
      </c>
    </row>
    <row r="124" ht="12" customHeight="1" spans="1:9">
      <c r="A124" s="730"/>
      <c r="B124" s="730"/>
      <c r="C124" s="737"/>
      <c r="D124" s="737" t="s">
        <v>287</v>
      </c>
      <c r="E124" s="731" t="s">
        <v>653</v>
      </c>
      <c r="F124" s="301" t="s">
        <v>342</v>
      </c>
      <c r="G124" s="743">
        <v>311</v>
      </c>
      <c r="H124" s="228"/>
      <c r="I124" s="259" t="str">
        <f t="shared" si="4"/>
        <v/>
      </c>
    </row>
    <row r="125" ht="12" customHeight="1" spans="1:9">
      <c r="A125" s="730"/>
      <c r="B125" s="730"/>
      <c r="C125" s="737"/>
      <c r="D125" s="737"/>
      <c r="E125" s="731"/>
      <c r="F125" s="301"/>
      <c r="G125" s="743"/>
      <c r="H125" s="228"/>
      <c r="I125" s="259" t="str">
        <f t="shared" si="4"/>
        <v/>
      </c>
    </row>
    <row r="126" ht="12" customHeight="1" spans="1:9">
      <c r="A126" s="730"/>
      <c r="B126" s="730"/>
      <c r="C126" s="737"/>
      <c r="D126" s="737" t="s">
        <v>290</v>
      </c>
      <c r="E126" s="731" t="s">
        <v>654</v>
      </c>
      <c r="F126" s="301" t="s">
        <v>342</v>
      </c>
      <c r="G126" s="743">
        <v>3</v>
      </c>
      <c r="H126" s="228"/>
      <c r="I126" s="259" t="str">
        <f t="shared" si="4"/>
        <v/>
      </c>
    </row>
    <row r="127" ht="12" customHeight="1" spans="1:9">
      <c r="A127" s="730"/>
      <c r="B127" s="730"/>
      <c r="C127" s="731"/>
      <c r="D127" s="731"/>
      <c r="E127" s="731"/>
      <c r="F127" s="301"/>
      <c r="G127" s="738"/>
      <c r="H127" s="228"/>
      <c r="I127" s="259" t="str">
        <f t="shared" si="4"/>
        <v/>
      </c>
    </row>
    <row r="128" ht="12" customHeight="1" spans="1:9">
      <c r="A128" s="730"/>
      <c r="B128" s="722"/>
      <c r="C128" s="737" t="s">
        <v>290</v>
      </c>
      <c r="D128" s="737" t="s">
        <v>655</v>
      </c>
      <c r="E128" s="731"/>
      <c r="F128" s="301"/>
      <c r="G128" s="740"/>
      <c r="H128" s="228"/>
      <c r="I128" s="259" t="str">
        <f t="shared" si="4"/>
        <v/>
      </c>
    </row>
    <row r="129" ht="12" customHeight="1" spans="1:9">
      <c r="A129" s="730"/>
      <c r="B129" s="730"/>
      <c r="C129" s="737"/>
      <c r="D129" s="737"/>
      <c r="E129" s="731"/>
      <c r="F129" s="301"/>
      <c r="G129" s="740"/>
      <c r="H129" s="228"/>
      <c r="I129" s="259" t="str">
        <f t="shared" si="4"/>
        <v/>
      </c>
    </row>
    <row r="130" ht="12" customHeight="1" spans="1:9">
      <c r="A130" s="730"/>
      <c r="B130" s="730"/>
      <c r="C130" s="737"/>
      <c r="D130" s="737" t="s">
        <v>287</v>
      </c>
      <c r="E130" s="731" t="s">
        <v>594</v>
      </c>
      <c r="F130" s="301" t="s">
        <v>342</v>
      </c>
      <c r="G130" s="740">
        <v>22.368</v>
      </c>
      <c r="H130" s="228"/>
      <c r="I130" s="259"/>
    </row>
    <row r="131" ht="12" customHeight="1" spans="1:9">
      <c r="A131" s="730"/>
      <c r="B131" s="730"/>
      <c r="C131" s="737"/>
      <c r="D131" s="737"/>
      <c r="E131" s="731"/>
      <c r="F131" s="301"/>
      <c r="G131" s="740"/>
      <c r="H131" s="228"/>
      <c r="I131" s="259"/>
    </row>
    <row r="132" ht="12" customHeight="1" spans="1:9">
      <c r="A132" s="730"/>
      <c r="B132" s="730"/>
      <c r="C132" s="737"/>
      <c r="D132" s="737" t="s">
        <v>290</v>
      </c>
      <c r="E132" s="731" t="s">
        <v>656</v>
      </c>
      <c r="F132" s="301" t="s">
        <v>342</v>
      </c>
      <c r="G132" s="740">
        <v>48.954</v>
      </c>
      <c r="H132" s="228"/>
      <c r="I132" s="259"/>
    </row>
    <row r="133" ht="12" customHeight="1" spans="1:9">
      <c r="A133" s="730"/>
      <c r="B133" s="730"/>
      <c r="C133" s="737"/>
      <c r="D133" s="737"/>
      <c r="E133" s="731"/>
      <c r="F133" s="301"/>
      <c r="G133" s="740"/>
      <c r="H133" s="228"/>
      <c r="I133" s="259"/>
    </row>
    <row r="134" ht="12" customHeight="1" spans="1:9">
      <c r="A134" s="730"/>
      <c r="B134" s="730"/>
      <c r="C134" s="737"/>
      <c r="D134" s="994" t="s">
        <v>322</v>
      </c>
      <c r="E134" s="731" t="s">
        <v>657</v>
      </c>
      <c r="F134" s="301" t="s">
        <v>342</v>
      </c>
      <c r="G134" s="740">
        <v>2</v>
      </c>
      <c r="H134" s="228"/>
      <c r="I134" s="259" t="str">
        <f t="shared" si="4"/>
        <v/>
      </c>
    </row>
    <row r="135" ht="12" customHeight="1" spans="1:9">
      <c r="A135" s="730"/>
      <c r="B135" s="730"/>
      <c r="C135" s="737"/>
      <c r="D135" s="737"/>
      <c r="E135" s="731"/>
      <c r="F135" s="301"/>
      <c r="G135" s="740"/>
      <c r="H135" s="228"/>
      <c r="I135" s="259" t="str">
        <f t="shared" si="4"/>
        <v/>
      </c>
    </row>
    <row r="136" ht="12" customHeight="1" spans="1:9">
      <c r="A136" s="730"/>
      <c r="B136" s="730"/>
      <c r="C136" s="737"/>
      <c r="D136" s="737" t="s">
        <v>324</v>
      </c>
      <c r="E136" s="731" t="s">
        <v>658</v>
      </c>
      <c r="F136" s="301" t="s">
        <v>342</v>
      </c>
      <c r="G136" s="740">
        <v>202</v>
      </c>
      <c r="H136" s="228"/>
      <c r="I136" s="259" t="str">
        <f t="shared" si="4"/>
        <v/>
      </c>
    </row>
    <row r="137" ht="12" customHeight="1" spans="1:9">
      <c r="A137" s="730"/>
      <c r="B137" s="730"/>
      <c r="C137" s="737"/>
      <c r="D137" s="737"/>
      <c r="E137" s="731"/>
      <c r="F137" s="301"/>
      <c r="G137" s="740"/>
      <c r="H137" s="228"/>
      <c r="I137" s="259" t="str">
        <f t="shared" si="4"/>
        <v/>
      </c>
    </row>
    <row r="138" ht="12" customHeight="1" spans="1:10">
      <c r="A138" s="730"/>
      <c r="B138" s="730"/>
      <c r="C138" s="737"/>
      <c r="D138" s="737" t="s">
        <v>326</v>
      </c>
      <c r="E138" s="731" t="s">
        <v>659</v>
      </c>
      <c r="F138" s="301" t="s">
        <v>342</v>
      </c>
      <c r="G138" s="740">
        <v>23.67</v>
      </c>
      <c r="H138" s="228"/>
      <c r="I138" s="259" t="str">
        <f t="shared" si="4"/>
        <v/>
      </c>
      <c r="J138" s="660"/>
    </row>
    <row r="139" ht="12" customHeight="1" spans="1:10">
      <c r="A139" s="730"/>
      <c r="B139" s="730"/>
      <c r="C139" s="737"/>
      <c r="D139" s="737"/>
      <c r="E139" s="731"/>
      <c r="F139" s="301"/>
      <c r="G139" s="740"/>
      <c r="H139" s="228"/>
      <c r="I139" s="259"/>
      <c r="J139" s="660"/>
    </row>
    <row r="140" ht="12" customHeight="1" spans="1:10">
      <c r="A140" s="730"/>
      <c r="B140" s="730"/>
      <c r="C140" s="737"/>
      <c r="D140" s="737" t="s">
        <v>328</v>
      </c>
      <c r="E140" s="731" t="s">
        <v>660</v>
      </c>
      <c r="F140" s="301" t="s">
        <v>342</v>
      </c>
      <c r="G140" s="740">
        <v>3.78</v>
      </c>
      <c r="H140" s="228"/>
      <c r="I140" s="259" t="str">
        <f t="shared" si="4"/>
        <v/>
      </c>
      <c r="J140" s="660"/>
    </row>
    <row r="141" ht="12" customHeight="1" spans="1:10">
      <c r="A141" s="730"/>
      <c r="B141" s="730"/>
      <c r="C141" s="737"/>
      <c r="D141" s="737"/>
      <c r="E141" s="731"/>
      <c r="F141" s="301"/>
      <c r="G141" s="740"/>
      <c r="H141" s="228"/>
      <c r="I141" s="259"/>
      <c r="J141" s="660"/>
    </row>
    <row r="142" ht="12" customHeight="1" spans="1:10">
      <c r="A142" s="730"/>
      <c r="B142" s="730"/>
      <c r="C142" s="737"/>
      <c r="D142" s="737" t="s">
        <v>361</v>
      </c>
      <c r="E142" s="731" t="s">
        <v>661</v>
      </c>
      <c r="F142" s="301" t="s">
        <v>342</v>
      </c>
      <c r="G142" s="740">
        <v>7.9416</v>
      </c>
      <c r="H142" s="228"/>
      <c r="I142" s="259" t="str">
        <f t="shared" ref="I142" si="7">IF(OR(AND(G142="Prov",H142="Sum"),(H142="PC Sum")),". . . . . . . . .00",IF(ISERR(G142*H142),"",IF(G142*H142=0,"",ROUND(G142*H142,2))))</f>
        <v/>
      </c>
      <c r="J142" s="660"/>
    </row>
    <row r="143" ht="12" customHeight="1" spans="1:10">
      <c r="A143" s="730"/>
      <c r="B143" s="730"/>
      <c r="C143" s="737"/>
      <c r="D143" s="737"/>
      <c r="E143" s="731"/>
      <c r="F143" s="301"/>
      <c r="G143" s="740"/>
      <c r="H143" s="228"/>
      <c r="I143" s="259"/>
      <c r="J143" s="660"/>
    </row>
    <row r="144" ht="12" customHeight="1" spans="1:10">
      <c r="A144" s="730" t="s">
        <v>662</v>
      </c>
      <c r="B144" s="993" t="s">
        <v>663</v>
      </c>
      <c r="C144" s="736" t="s">
        <v>664</v>
      </c>
      <c r="D144" s="737"/>
      <c r="E144" s="731"/>
      <c r="F144" s="301"/>
      <c r="G144" s="738"/>
      <c r="H144" s="228"/>
      <c r="I144" s="259"/>
      <c r="J144" s="660"/>
    </row>
    <row r="145" ht="12" hidden="1" customHeight="1" spans="1:10">
      <c r="A145" s="730"/>
      <c r="B145" s="730"/>
      <c r="C145" s="737"/>
      <c r="D145" s="737"/>
      <c r="E145" s="731"/>
      <c r="F145" s="301"/>
      <c r="G145" s="738"/>
      <c r="H145" s="228"/>
      <c r="I145" s="259"/>
      <c r="J145" s="660"/>
    </row>
    <row r="146" ht="12" customHeight="1" spans="1:10">
      <c r="A146" s="730"/>
      <c r="B146" s="730"/>
      <c r="C146" s="737" t="s">
        <v>287</v>
      </c>
      <c r="D146" s="737" t="s">
        <v>665</v>
      </c>
      <c r="E146" s="731"/>
      <c r="F146" s="301"/>
      <c r="G146" s="735"/>
      <c r="H146" s="228"/>
      <c r="I146" s="259"/>
      <c r="J146" s="660"/>
    </row>
    <row r="147" ht="12" customHeight="1" spans="1:10">
      <c r="A147" s="730"/>
      <c r="B147" s="730"/>
      <c r="C147" s="737"/>
      <c r="D147" s="737"/>
      <c r="E147" s="731"/>
      <c r="F147" s="301"/>
      <c r="G147" s="738"/>
      <c r="H147" s="228"/>
      <c r="I147" s="259"/>
      <c r="J147" s="660"/>
    </row>
    <row r="148" ht="12" customHeight="1" spans="1:10">
      <c r="A148" s="730"/>
      <c r="B148" s="730"/>
      <c r="C148" s="737"/>
      <c r="D148" s="737" t="s">
        <v>287</v>
      </c>
      <c r="E148" s="731" t="s">
        <v>666</v>
      </c>
      <c r="F148" s="301" t="s">
        <v>289</v>
      </c>
      <c r="G148" s="738">
        <v>130</v>
      </c>
      <c r="H148" s="228"/>
      <c r="I148" s="259" t="str">
        <f t="shared" ref="I148" si="8">IF(OR(AND(G148="Prov",H148="Sum"),(H148="PC Sum")),". . . . . . . . .00",IF(ISERR(G148*H148),"",IF(G148*H148=0,"",ROUND(G148*H148,2))))</f>
        <v/>
      </c>
      <c r="J148" s="660"/>
    </row>
    <row r="149" ht="12" customHeight="1" spans="1:10">
      <c r="A149" s="730"/>
      <c r="B149" s="730"/>
      <c r="C149" s="737"/>
      <c r="D149" s="737"/>
      <c r="E149" s="731"/>
      <c r="F149" s="301"/>
      <c r="G149" s="738"/>
      <c r="H149" s="228"/>
      <c r="I149" s="259"/>
      <c r="J149" s="660"/>
    </row>
    <row r="150" ht="12" customHeight="1" spans="1:10">
      <c r="A150" s="730"/>
      <c r="B150" s="730"/>
      <c r="C150" s="737" t="s">
        <v>290</v>
      </c>
      <c r="D150" s="737" t="s">
        <v>667</v>
      </c>
      <c r="E150" s="731"/>
      <c r="F150" s="301"/>
      <c r="G150" s="738"/>
      <c r="H150" s="228"/>
      <c r="I150" s="259"/>
      <c r="J150" s="660"/>
    </row>
    <row r="151" ht="12" customHeight="1" spans="1:10">
      <c r="A151" s="730"/>
      <c r="B151" s="730"/>
      <c r="C151" s="737"/>
      <c r="D151" s="737"/>
      <c r="E151" s="731"/>
      <c r="F151" s="301"/>
      <c r="G151" s="735"/>
      <c r="H151" s="228"/>
      <c r="I151" s="259"/>
      <c r="J151" s="660"/>
    </row>
    <row r="152" ht="12" customHeight="1" spans="1:10">
      <c r="A152" s="730"/>
      <c r="B152" s="722"/>
      <c r="C152" s="737"/>
      <c r="D152" s="737" t="s">
        <v>287</v>
      </c>
      <c r="E152" s="731" t="s">
        <v>659</v>
      </c>
      <c r="F152" s="301" t="s">
        <v>289</v>
      </c>
      <c r="G152" s="738">
        <v>78</v>
      </c>
      <c r="H152" s="228"/>
      <c r="I152" s="259" t="str">
        <f t="shared" ref="I152" si="9">IF(OR(AND(G152="Prov",H152="Sum"),(H152="PC Sum")),". . . . . . . . .00",IF(ISERR(G152*H152),"",IF(G152*H152=0,"",ROUND(G152*H152,2))))</f>
        <v/>
      </c>
      <c r="J152" s="660"/>
    </row>
    <row r="153" ht="12" customHeight="1" spans="1:10">
      <c r="A153" s="730"/>
      <c r="B153" s="730"/>
      <c r="C153" s="737"/>
      <c r="D153" s="737"/>
      <c r="E153" s="731"/>
      <c r="F153" s="301"/>
      <c r="G153" s="738"/>
      <c r="H153" s="228"/>
      <c r="I153" s="259"/>
      <c r="J153" s="660"/>
    </row>
    <row r="154" ht="12" customHeight="1" spans="1:10">
      <c r="A154" s="730"/>
      <c r="B154" s="730"/>
      <c r="C154" s="737"/>
      <c r="D154" s="737" t="s">
        <v>290</v>
      </c>
      <c r="E154" s="731" t="s">
        <v>668</v>
      </c>
      <c r="F154" s="301"/>
      <c r="G154" s="738"/>
      <c r="H154" s="228"/>
      <c r="I154" s="259"/>
      <c r="J154" s="660"/>
    </row>
    <row r="155" ht="12" customHeight="1" spans="1:10">
      <c r="A155" s="730"/>
      <c r="B155" s="730"/>
      <c r="C155" s="737"/>
      <c r="D155" s="737"/>
      <c r="E155" s="731" t="s">
        <v>669</v>
      </c>
      <c r="F155" s="301" t="s">
        <v>289</v>
      </c>
      <c r="G155" s="738">
        <v>67</v>
      </c>
      <c r="H155" s="228"/>
      <c r="I155" s="259"/>
      <c r="J155" s="660"/>
    </row>
    <row r="156" ht="12" hidden="1" customHeight="1" spans="1:9">
      <c r="A156" s="730"/>
      <c r="B156" s="722"/>
      <c r="C156" s="737"/>
      <c r="D156" s="737"/>
      <c r="E156" s="731"/>
      <c r="F156" s="301"/>
      <c r="G156" s="740"/>
      <c r="H156" s="228"/>
      <c r="I156" s="259" t="str">
        <f>IF(OR(AND(G156="Prov",H156="Sum"),(H156="PC Sum")),". . . . . . . . .00",IF(ISERR(G156*H156),"",IF(G156*H156=0,"",ROUND(G156*H156,2))))</f>
        <v/>
      </c>
    </row>
    <row r="157" ht="12" customHeight="1" spans="1:9">
      <c r="A157" s="751"/>
      <c r="B157" s="752"/>
      <c r="C157" s="752"/>
      <c r="D157" s="752"/>
      <c r="E157" s="752"/>
      <c r="F157" s="753"/>
      <c r="G157" s="754"/>
      <c r="H157" s="263"/>
      <c r="I157" s="267"/>
    </row>
    <row r="158" ht="12" customHeight="1" spans="1:9">
      <c r="A158" s="730" t="s">
        <v>585</v>
      </c>
      <c r="B158" s="731" t="s">
        <v>69</v>
      </c>
      <c r="C158" s="731"/>
      <c r="D158" s="731"/>
      <c r="E158" s="731"/>
      <c r="F158" s="732"/>
      <c r="G158" s="733"/>
      <c r="H158" s="208"/>
      <c r="I158" s="750"/>
    </row>
    <row r="159" ht="12" customHeight="1" spans="1:9">
      <c r="A159" s="734"/>
      <c r="B159" s="715"/>
      <c r="C159" s="715"/>
      <c r="D159" s="715"/>
      <c r="E159" s="715"/>
      <c r="F159" s="716"/>
      <c r="G159" s="717"/>
      <c r="H159" s="211"/>
      <c r="I159" s="269"/>
    </row>
    <row r="160" ht="12" hidden="1" customHeight="1" spans="1:9">
      <c r="A160" s="708"/>
      <c r="B160" s="708"/>
      <c r="C160" s="708"/>
      <c r="D160" s="708"/>
      <c r="E160" s="708"/>
      <c r="F160" s="709"/>
      <c r="G160" s="755"/>
      <c r="H160" s="711"/>
      <c r="I160" s="763"/>
    </row>
    <row r="161" ht="12" hidden="1" customHeight="1" spans="1:9">
      <c r="A161" s="662"/>
      <c r="B161" s="662"/>
      <c r="C161" s="662"/>
      <c r="D161" s="662"/>
      <c r="E161" s="662"/>
      <c r="F161" s="663"/>
      <c r="G161" s="664"/>
      <c r="H161" s="665"/>
      <c r="I161" s="659"/>
    </row>
    <row r="162" ht="12" customHeight="1" spans="1:9">
      <c r="A162" s="666"/>
      <c r="B162" s="666"/>
      <c r="C162" s="666"/>
      <c r="D162" s="666"/>
      <c r="E162" s="666"/>
      <c r="F162" s="667"/>
      <c r="G162" s="668"/>
      <c r="H162" s="669"/>
      <c r="I162" s="702" t="s">
        <v>582</v>
      </c>
    </row>
    <row r="163" ht="12" customHeight="1" spans="1:9">
      <c r="A163" s="670" t="s">
        <v>1</v>
      </c>
      <c r="B163" s="670"/>
      <c r="C163" s="671"/>
      <c r="D163" s="671"/>
      <c r="E163" s="671"/>
      <c r="F163" s="672"/>
      <c r="G163" s="673"/>
      <c r="H163" s="674"/>
      <c r="I163" s="703"/>
    </row>
    <row r="164" ht="12" customHeight="1" spans="1:9">
      <c r="A164" s="675" t="s">
        <v>8</v>
      </c>
      <c r="B164" s="675" t="s">
        <v>2</v>
      </c>
      <c r="C164" s="676"/>
      <c r="D164" s="676"/>
      <c r="E164" s="676" t="s">
        <v>3</v>
      </c>
      <c r="F164" s="677" t="s">
        <v>4</v>
      </c>
      <c r="G164" s="678" t="s">
        <v>276</v>
      </c>
      <c r="H164" s="679" t="s">
        <v>6</v>
      </c>
      <c r="I164" s="704" t="s">
        <v>7</v>
      </c>
    </row>
    <row r="165" ht="12" customHeight="1" spans="1:9">
      <c r="A165" s="680" t="s">
        <v>277</v>
      </c>
      <c r="B165" s="680" t="s">
        <v>9</v>
      </c>
      <c r="C165" s="681"/>
      <c r="D165" s="681"/>
      <c r="E165" s="681"/>
      <c r="F165" s="682"/>
      <c r="G165" s="683" t="s">
        <v>278</v>
      </c>
      <c r="H165" s="684"/>
      <c r="I165" s="705"/>
    </row>
    <row r="166" ht="12" customHeight="1" spans="1:9">
      <c r="A166" s="685"/>
      <c r="B166" s="685"/>
      <c r="C166" s="662"/>
      <c r="D166" s="662"/>
      <c r="E166" s="662"/>
      <c r="F166" s="663"/>
      <c r="G166" s="664"/>
      <c r="H166" s="665"/>
      <c r="I166" s="706"/>
    </row>
    <row r="167" ht="12" customHeight="1" spans="1:9">
      <c r="A167" s="685"/>
      <c r="B167" s="685"/>
      <c r="C167" s="662" t="s">
        <v>70</v>
      </c>
      <c r="D167" s="662"/>
      <c r="E167" s="662"/>
      <c r="F167" s="663"/>
      <c r="G167" s="664"/>
      <c r="H167" s="665"/>
      <c r="I167" s="746"/>
    </row>
    <row r="168" ht="12" customHeight="1" spans="1:9">
      <c r="A168" s="713"/>
      <c r="B168" s="713"/>
      <c r="C168" s="666"/>
      <c r="D168" s="666"/>
      <c r="E168" s="666"/>
      <c r="F168" s="667"/>
      <c r="G168" s="668"/>
      <c r="H168" s="669"/>
      <c r="I168" s="747"/>
    </row>
    <row r="169" ht="12" hidden="1" customHeight="1" spans="1:9">
      <c r="A169" s="685"/>
      <c r="B169" s="685"/>
      <c r="C169" s="662"/>
      <c r="D169" s="662"/>
      <c r="E169" s="662"/>
      <c r="F169" s="686"/>
      <c r="G169" s="687"/>
      <c r="H169" s="688"/>
      <c r="I169" s="706" t="str">
        <f t="shared" ref="I169:I206" si="10">IF(OR(AND(G169="Prov",H169="Sum"),(H169="PC Sum")),". . . . . . . . .00",IF(ISERR(G169*H169),"",IF(G169*H169=0,"",ROUND(G169*H169,2))))</f>
        <v/>
      </c>
    </row>
    <row r="170" ht="12" customHeight="1" spans="1:10">
      <c r="A170" s="685" t="s">
        <v>662</v>
      </c>
      <c r="B170" s="984" t="s">
        <v>663</v>
      </c>
      <c r="C170" s="696"/>
      <c r="D170" s="992" t="s">
        <v>322</v>
      </c>
      <c r="E170" s="756" t="s">
        <v>670</v>
      </c>
      <c r="F170" s="686" t="s">
        <v>289</v>
      </c>
      <c r="G170" s="693">
        <v>30</v>
      </c>
      <c r="H170" s="688"/>
      <c r="I170" s="706" t="str">
        <f t="shared" ref="I170" si="11">IF(OR(AND(G170="Prov",H170="Sum"),(H170="PC Sum")),". . . . . . . . .00",IF(ISERR(G170*H170),"",IF(G170*H170=0,"",ROUND(G170*H170,2))))</f>
        <v/>
      </c>
      <c r="J170" s="660"/>
    </row>
    <row r="171" ht="12" customHeight="1" spans="1:10">
      <c r="A171" s="685"/>
      <c r="B171" s="685" t="s">
        <v>505</v>
      </c>
      <c r="C171" s="696"/>
      <c r="D171" s="696"/>
      <c r="E171" s="662"/>
      <c r="F171" s="686"/>
      <c r="G171" s="693"/>
      <c r="H171" s="688"/>
      <c r="I171" s="706"/>
      <c r="J171" s="660"/>
    </row>
    <row r="172" ht="12" customHeight="1" spans="1:10">
      <c r="A172" s="685"/>
      <c r="B172" s="685"/>
      <c r="C172" s="696"/>
      <c r="D172" s="696"/>
      <c r="E172" s="662"/>
      <c r="F172" s="686"/>
      <c r="G172" s="693"/>
      <c r="H172" s="688"/>
      <c r="I172" s="706"/>
      <c r="J172" s="660"/>
    </row>
    <row r="173" ht="12" customHeight="1" spans="1:10">
      <c r="A173" s="685" t="s">
        <v>671</v>
      </c>
      <c r="B173" s="984" t="s">
        <v>672</v>
      </c>
      <c r="C173" s="757" t="s">
        <v>673</v>
      </c>
      <c r="D173" s="696"/>
      <c r="E173" s="662"/>
      <c r="F173" s="686"/>
      <c r="G173" s="693"/>
      <c r="H173" s="688"/>
      <c r="I173" s="706"/>
      <c r="J173" s="660"/>
    </row>
    <row r="174" ht="12" customHeight="1" spans="1:10">
      <c r="A174" s="685"/>
      <c r="B174" s="675"/>
      <c r="C174" s="757"/>
      <c r="D174" s="696"/>
      <c r="E174" s="662"/>
      <c r="F174" s="686"/>
      <c r="G174" s="693"/>
      <c r="H174" s="688"/>
      <c r="I174" s="706"/>
      <c r="J174" s="660"/>
    </row>
    <row r="175" ht="12" customHeight="1" spans="1:10">
      <c r="A175" s="685"/>
      <c r="B175" s="685"/>
      <c r="C175" s="696" t="s">
        <v>287</v>
      </c>
      <c r="D175" s="696" t="s">
        <v>674</v>
      </c>
      <c r="E175" s="662"/>
      <c r="F175" s="686"/>
      <c r="G175" s="693"/>
      <c r="H175" s="688"/>
      <c r="I175" s="706" t="str">
        <f t="shared" ref="I175" si="12">IF(OR(AND(G175="Prov",H175="Sum"),(H175="PC Sum")),". . . . . . . . .00",IF(ISERR(G175*H175),"",IF(G175*H175=0,"",ROUND(G175*H175,2))))</f>
        <v/>
      </c>
      <c r="J175" s="660"/>
    </row>
    <row r="176" ht="12" customHeight="1" spans="1:10">
      <c r="A176" s="685"/>
      <c r="B176" s="685"/>
      <c r="C176" s="696"/>
      <c r="D176" s="696" t="s">
        <v>675</v>
      </c>
      <c r="E176" s="662"/>
      <c r="F176" s="686" t="s">
        <v>289</v>
      </c>
      <c r="G176" s="693">
        <v>76</v>
      </c>
      <c r="H176" s="688"/>
      <c r="I176" s="706"/>
      <c r="J176" s="660"/>
    </row>
    <row r="177" ht="12" customHeight="1" spans="1:10">
      <c r="A177" s="685"/>
      <c r="B177" s="685"/>
      <c r="C177" s="696"/>
      <c r="D177" s="696"/>
      <c r="E177" s="662"/>
      <c r="F177" s="686"/>
      <c r="G177" s="693"/>
      <c r="H177" s="688"/>
      <c r="I177" s="706"/>
      <c r="J177" s="660"/>
    </row>
    <row r="178" ht="12" customHeight="1" spans="1:10">
      <c r="A178" s="685"/>
      <c r="B178" s="758"/>
      <c r="C178" s="696" t="s">
        <v>290</v>
      </c>
      <c r="D178" s="696" t="s">
        <v>676</v>
      </c>
      <c r="E178" s="662"/>
      <c r="F178" s="686" t="s">
        <v>289</v>
      </c>
      <c r="G178" s="693">
        <v>128.47</v>
      </c>
      <c r="H178" s="688"/>
      <c r="I178" s="706" t="str">
        <f t="shared" ref="I178" si="13">IF(OR(AND(G178="Prov",H178="Sum"),(H178="PC Sum")),". . . . . . . . .00",IF(ISERR(G178*H178),"",IF(G178*H178=0,"",ROUND(G178*H178,2))))</f>
        <v/>
      </c>
      <c r="J178" s="660"/>
    </row>
    <row r="179" ht="12" customHeight="1" spans="1:10">
      <c r="A179" s="685"/>
      <c r="B179" s="685"/>
      <c r="C179" s="696"/>
      <c r="D179" s="759"/>
      <c r="E179" s="760"/>
      <c r="F179" s="761"/>
      <c r="G179" s="693"/>
      <c r="H179" s="688"/>
      <c r="I179" s="706"/>
      <c r="J179" s="660"/>
    </row>
    <row r="180" ht="12" customHeight="1" spans="1:10">
      <c r="A180" s="685"/>
      <c r="B180" s="685"/>
      <c r="C180" s="992" t="s">
        <v>322</v>
      </c>
      <c r="D180" s="760" t="s">
        <v>677</v>
      </c>
      <c r="E180" s="760"/>
      <c r="F180" s="686"/>
      <c r="G180" s="761"/>
      <c r="H180" s="688"/>
      <c r="I180" s="706"/>
      <c r="J180" s="660"/>
    </row>
    <row r="181" ht="12" customHeight="1" spans="1:10">
      <c r="A181" s="685"/>
      <c r="B181" s="685"/>
      <c r="C181" s="696"/>
      <c r="D181" s="760" t="s">
        <v>678</v>
      </c>
      <c r="E181" s="760"/>
      <c r="F181" s="686"/>
      <c r="G181" s="761"/>
      <c r="H181" s="688"/>
      <c r="I181" s="706" t="str">
        <f t="shared" ref="I181" si="14">IF(OR(AND(G181="Prov",H181="Sum"),(H181="PC Sum")),". . . . . . . . .00",IF(ISERR(G181*H181),"",IF(G181*H181=0,"",ROUND(G181*H181,2))))</f>
        <v/>
      </c>
      <c r="J181" s="660"/>
    </row>
    <row r="182" ht="12" customHeight="1" spans="1:10">
      <c r="A182" s="685"/>
      <c r="B182" s="685"/>
      <c r="C182" s="696"/>
      <c r="D182" s="760" t="s">
        <v>679</v>
      </c>
      <c r="E182" s="760"/>
      <c r="F182" s="686" t="s">
        <v>289</v>
      </c>
      <c r="G182" s="692">
        <v>234</v>
      </c>
      <c r="H182" s="688"/>
      <c r="I182" s="706"/>
      <c r="J182" s="660"/>
    </row>
    <row r="183" ht="12" customHeight="1" spans="1:9">
      <c r="A183" s="685"/>
      <c r="B183" s="685"/>
      <c r="C183" s="696"/>
      <c r="D183" s="759"/>
      <c r="E183" s="760"/>
      <c r="F183" s="761"/>
      <c r="G183" s="693"/>
      <c r="H183" s="688"/>
      <c r="I183" s="706"/>
    </row>
    <row r="184" ht="12" customHeight="1" spans="1:9">
      <c r="A184" s="685" t="s">
        <v>680</v>
      </c>
      <c r="B184" s="995" t="s">
        <v>681</v>
      </c>
      <c r="C184" s="757" t="s">
        <v>682</v>
      </c>
      <c r="D184" s="696"/>
      <c r="E184" s="662"/>
      <c r="F184" s="686"/>
      <c r="G184" s="693"/>
      <c r="H184" s="688"/>
      <c r="I184" s="706" t="str">
        <f t="shared" si="10"/>
        <v/>
      </c>
    </row>
    <row r="185" ht="12" customHeight="1" spans="1:9">
      <c r="A185" s="685"/>
      <c r="B185" s="675"/>
      <c r="C185" s="757" t="s">
        <v>683</v>
      </c>
      <c r="D185" s="696"/>
      <c r="E185" s="662"/>
      <c r="F185" s="686"/>
      <c r="G185" s="693"/>
      <c r="H185" s="688"/>
      <c r="I185" s="706" t="str">
        <f t="shared" si="10"/>
        <v/>
      </c>
    </row>
    <row r="186" ht="12" customHeight="1" spans="1:9">
      <c r="A186" s="685"/>
      <c r="B186" s="685"/>
      <c r="C186" s="696"/>
      <c r="D186" s="696"/>
      <c r="E186" s="662"/>
      <c r="F186" s="686"/>
      <c r="G186" s="693"/>
      <c r="H186" s="688"/>
      <c r="I186" s="706" t="str">
        <f t="shared" si="10"/>
        <v/>
      </c>
    </row>
    <row r="187" ht="12" customHeight="1" spans="1:9">
      <c r="A187" s="685"/>
      <c r="B187" s="685"/>
      <c r="C187" s="696" t="s">
        <v>287</v>
      </c>
      <c r="D187" s="696" t="s">
        <v>684</v>
      </c>
      <c r="E187" s="662"/>
      <c r="F187" s="686"/>
      <c r="G187" s="693"/>
      <c r="H187" s="688"/>
      <c r="I187" s="706" t="str">
        <f t="shared" si="10"/>
        <v/>
      </c>
    </row>
    <row r="188" ht="12" customHeight="1" spans="1:9">
      <c r="A188" s="685"/>
      <c r="B188" s="685"/>
      <c r="C188" s="696"/>
      <c r="D188" s="696" t="s">
        <v>685</v>
      </c>
      <c r="E188" s="662"/>
      <c r="F188" s="686"/>
      <c r="G188" s="693"/>
      <c r="H188" s="688"/>
      <c r="I188" s="706" t="str">
        <f t="shared" si="10"/>
        <v/>
      </c>
    </row>
    <row r="189" ht="12" customHeight="1" spans="1:9">
      <c r="A189" s="685"/>
      <c r="B189" s="685"/>
      <c r="C189" s="696"/>
      <c r="D189" s="696" t="s">
        <v>686</v>
      </c>
      <c r="E189" s="662"/>
      <c r="F189" s="686"/>
      <c r="G189" s="693"/>
      <c r="H189" s="688"/>
      <c r="I189" s="706" t="str">
        <f t="shared" si="10"/>
        <v/>
      </c>
    </row>
    <row r="190" ht="12" customHeight="1" spans="1:9">
      <c r="A190" s="685"/>
      <c r="B190" s="685"/>
      <c r="C190" s="696"/>
      <c r="D190" s="696" t="s">
        <v>687</v>
      </c>
      <c r="E190" s="662"/>
      <c r="F190" s="686"/>
      <c r="G190" s="693"/>
      <c r="H190" s="688"/>
      <c r="I190" s="706" t="str">
        <f t="shared" si="10"/>
        <v/>
      </c>
    </row>
    <row r="191" ht="12" customHeight="1" spans="1:9">
      <c r="A191" s="685"/>
      <c r="B191" s="685"/>
      <c r="C191" s="662"/>
      <c r="D191" s="662"/>
      <c r="E191" s="662"/>
      <c r="F191" s="686"/>
      <c r="G191" s="693"/>
      <c r="H191" s="688"/>
      <c r="I191" s="706" t="str">
        <f t="shared" si="10"/>
        <v/>
      </c>
    </row>
    <row r="192" ht="12" customHeight="1" spans="1:9">
      <c r="A192" s="685"/>
      <c r="B192" s="685"/>
      <c r="C192" s="662"/>
      <c r="D192" s="696" t="s">
        <v>287</v>
      </c>
      <c r="E192" s="662" t="s">
        <v>688</v>
      </c>
      <c r="F192" s="686"/>
      <c r="G192" s="694"/>
      <c r="H192" s="688"/>
      <c r="I192" s="706" t="str">
        <f t="shared" si="10"/>
        <v/>
      </c>
    </row>
    <row r="193" ht="12" customHeight="1" spans="1:9">
      <c r="A193" s="685"/>
      <c r="B193" s="685"/>
      <c r="C193" s="662"/>
      <c r="D193" s="696"/>
      <c r="E193" s="662" t="s">
        <v>689</v>
      </c>
      <c r="F193" s="686"/>
      <c r="G193" s="694"/>
      <c r="H193" s="688"/>
      <c r="I193" s="706" t="str">
        <f t="shared" si="10"/>
        <v/>
      </c>
    </row>
    <row r="194" ht="12" customHeight="1" spans="1:9">
      <c r="A194" s="685"/>
      <c r="B194" s="685"/>
      <c r="C194" s="662"/>
      <c r="D194" s="696"/>
      <c r="E194" s="662" t="s">
        <v>690</v>
      </c>
      <c r="F194" s="686" t="s">
        <v>299</v>
      </c>
      <c r="G194" s="694">
        <v>15</v>
      </c>
      <c r="H194" s="764"/>
      <c r="I194" s="764"/>
    </row>
    <row r="195" ht="12" customHeight="1" spans="1:9">
      <c r="A195" s="685"/>
      <c r="B195" s="685"/>
      <c r="C195" s="662"/>
      <c r="D195" s="662"/>
      <c r="E195" s="662"/>
      <c r="F195" s="686"/>
      <c r="G195" s="693"/>
      <c r="H195" s="688"/>
      <c r="I195" s="706" t="str">
        <f t="shared" si="10"/>
        <v/>
      </c>
    </row>
    <row r="196" ht="12" customHeight="1" spans="1:9">
      <c r="A196" s="685"/>
      <c r="B196" s="762"/>
      <c r="C196" s="696"/>
      <c r="D196" s="696" t="s">
        <v>290</v>
      </c>
      <c r="E196" s="662" t="s">
        <v>691</v>
      </c>
      <c r="F196" s="686"/>
      <c r="G196" s="694"/>
      <c r="H196" s="688"/>
      <c r="I196" s="706" t="str">
        <f t="shared" si="10"/>
        <v/>
      </c>
    </row>
    <row r="197" ht="12" customHeight="1" spans="1:9">
      <c r="A197" s="685"/>
      <c r="B197" s="685"/>
      <c r="C197" s="696"/>
      <c r="D197" s="696"/>
      <c r="E197" s="662" t="s">
        <v>689</v>
      </c>
      <c r="F197" s="686"/>
      <c r="G197" s="694"/>
      <c r="H197" s="688"/>
      <c r="I197" s="706" t="str">
        <f t="shared" si="10"/>
        <v/>
      </c>
    </row>
    <row r="198" ht="12" customHeight="1" spans="1:9">
      <c r="A198" s="685"/>
      <c r="B198" s="685"/>
      <c r="C198" s="696"/>
      <c r="D198" s="696"/>
      <c r="E198" s="662" t="s">
        <v>692</v>
      </c>
      <c r="F198" s="686" t="s">
        <v>299</v>
      </c>
      <c r="G198" s="694">
        <v>5</v>
      </c>
      <c r="H198" s="764"/>
      <c r="I198" s="764"/>
    </row>
    <row r="199" ht="12" customHeight="1" spans="1:9">
      <c r="A199" s="685"/>
      <c r="B199" s="685"/>
      <c r="C199" s="696"/>
      <c r="D199" s="696"/>
      <c r="E199" s="662"/>
      <c r="F199" s="686"/>
      <c r="G199" s="694"/>
      <c r="H199" s="688"/>
      <c r="I199" s="706" t="str">
        <f t="shared" si="10"/>
        <v/>
      </c>
    </row>
    <row r="200" ht="12" customHeight="1" spans="1:9">
      <c r="A200" s="685"/>
      <c r="B200" s="762"/>
      <c r="C200" s="696"/>
      <c r="D200" s="696" t="s">
        <v>322</v>
      </c>
      <c r="E200" s="662" t="s">
        <v>693</v>
      </c>
      <c r="F200" s="686"/>
      <c r="G200" s="694"/>
      <c r="H200" s="688"/>
      <c r="I200" s="706" t="str">
        <f t="shared" si="10"/>
        <v/>
      </c>
    </row>
    <row r="201" ht="12" customHeight="1" spans="1:9">
      <c r="A201" s="685"/>
      <c r="B201" s="685"/>
      <c r="C201" s="696"/>
      <c r="D201" s="696"/>
      <c r="E201" s="662" t="s">
        <v>689</v>
      </c>
      <c r="F201" s="686"/>
      <c r="G201" s="694"/>
      <c r="H201" s="688"/>
      <c r="I201" s="706" t="str">
        <f t="shared" si="10"/>
        <v/>
      </c>
    </row>
    <row r="202" ht="12" customHeight="1" spans="1:9">
      <c r="A202" s="685"/>
      <c r="B202" s="685"/>
      <c r="C202" s="696"/>
      <c r="D202" s="696"/>
      <c r="E202" s="662" t="s">
        <v>692</v>
      </c>
      <c r="F202" s="686" t="s">
        <v>299</v>
      </c>
      <c r="G202" s="694">
        <v>20</v>
      </c>
      <c r="H202" s="764"/>
      <c r="I202" s="764"/>
    </row>
    <row r="203" ht="12" customHeight="1" spans="1:9">
      <c r="A203" s="685"/>
      <c r="B203" s="685"/>
      <c r="C203" s="662"/>
      <c r="D203" s="662"/>
      <c r="E203" s="662"/>
      <c r="F203" s="686"/>
      <c r="G203" s="693"/>
      <c r="H203" s="688"/>
      <c r="I203" s="706" t="str">
        <f t="shared" si="10"/>
        <v/>
      </c>
    </row>
    <row r="204" ht="12" customHeight="1" spans="1:9">
      <c r="A204" s="685"/>
      <c r="B204" s="685"/>
      <c r="C204" s="662"/>
      <c r="D204" s="696" t="s">
        <v>324</v>
      </c>
      <c r="E204" s="662" t="s">
        <v>694</v>
      </c>
      <c r="F204" s="686"/>
      <c r="G204" s="693"/>
      <c r="H204" s="688"/>
      <c r="I204" s="706" t="str">
        <f t="shared" si="10"/>
        <v/>
      </c>
    </row>
    <row r="205" ht="12" customHeight="1" spans="1:9">
      <c r="A205" s="685"/>
      <c r="B205" s="685"/>
      <c r="C205" s="662"/>
      <c r="D205" s="696"/>
      <c r="E205" s="662" t="s">
        <v>695</v>
      </c>
      <c r="F205" s="686"/>
      <c r="G205" s="693"/>
      <c r="H205" s="688"/>
      <c r="I205" s="706" t="str">
        <f t="shared" si="10"/>
        <v/>
      </c>
    </row>
    <row r="206" ht="12" customHeight="1" spans="1:9">
      <c r="A206" s="685"/>
      <c r="B206" s="685"/>
      <c r="C206" s="662"/>
      <c r="D206" s="696"/>
      <c r="E206" s="662" t="s">
        <v>696</v>
      </c>
      <c r="F206" s="686"/>
      <c r="G206" s="693"/>
      <c r="H206" s="688"/>
      <c r="I206" s="706" t="str">
        <f t="shared" si="10"/>
        <v/>
      </c>
    </row>
    <row r="207" ht="12" customHeight="1" spans="1:9">
      <c r="A207" s="685"/>
      <c r="B207" s="685"/>
      <c r="C207" s="662"/>
      <c r="D207" s="662"/>
      <c r="E207" s="662" t="s">
        <v>697</v>
      </c>
      <c r="F207" s="686" t="s">
        <v>299</v>
      </c>
      <c r="G207" s="693">
        <v>9</v>
      </c>
      <c r="H207" s="764"/>
      <c r="I207" s="764"/>
    </row>
    <row r="208" ht="12" customHeight="1" spans="1:9">
      <c r="A208" s="685"/>
      <c r="B208" s="685"/>
      <c r="C208" s="662"/>
      <c r="D208" s="662"/>
      <c r="E208" s="662"/>
      <c r="F208" s="686"/>
      <c r="G208" s="693"/>
      <c r="H208" s="765"/>
      <c r="I208" s="765"/>
    </row>
    <row r="209" ht="12" customHeight="1" spans="1:9">
      <c r="A209" s="685"/>
      <c r="B209" s="685"/>
      <c r="C209" s="662"/>
      <c r="D209" s="696" t="s">
        <v>326</v>
      </c>
      <c r="E209" s="695" t="s">
        <v>698</v>
      </c>
      <c r="F209" s="686"/>
      <c r="G209" s="693"/>
      <c r="H209" s="765"/>
      <c r="I209" s="765"/>
    </row>
    <row r="210" ht="12" customHeight="1" spans="1:9">
      <c r="A210" s="685"/>
      <c r="B210" s="685"/>
      <c r="C210" s="662"/>
      <c r="D210" s="662"/>
      <c r="E210" s="695" t="s">
        <v>699</v>
      </c>
      <c r="F210" s="686"/>
      <c r="G210" s="693"/>
      <c r="H210" s="765"/>
      <c r="I210" s="765"/>
    </row>
    <row r="211" ht="12" customHeight="1" spans="1:9">
      <c r="A211" s="685"/>
      <c r="B211" s="685"/>
      <c r="C211" s="662"/>
      <c r="D211" s="662"/>
      <c r="E211" s="695" t="s">
        <v>700</v>
      </c>
      <c r="F211" s="686"/>
      <c r="G211" s="693"/>
      <c r="H211" s="765"/>
      <c r="I211" s="765"/>
    </row>
    <row r="212" ht="12" customHeight="1" spans="1:9">
      <c r="A212" s="685"/>
      <c r="B212" s="685"/>
      <c r="C212" s="662"/>
      <c r="D212" s="662"/>
      <c r="E212" s="695" t="s">
        <v>701</v>
      </c>
      <c r="F212" s="766" t="s">
        <v>299</v>
      </c>
      <c r="G212" s="767">
        <v>6</v>
      </c>
      <c r="H212" s="768"/>
      <c r="I212" s="768"/>
    </row>
    <row r="213" ht="12" customHeight="1" spans="1:9">
      <c r="A213" s="685"/>
      <c r="B213" s="685"/>
      <c r="C213" s="662"/>
      <c r="D213" s="662"/>
      <c r="E213" s="662"/>
      <c r="F213" s="686"/>
      <c r="G213" s="693"/>
      <c r="H213" s="688"/>
      <c r="I213" s="706"/>
    </row>
    <row r="214" ht="12" customHeight="1" spans="1:9">
      <c r="A214" s="685"/>
      <c r="B214" s="685"/>
      <c r="C214" s="662"/>
      <c r="D214" s="696" t="s">
        <v>328</v>
      </c>
      <c r="E214" s="662" t="s">
        <v>702</v>
      </c>
      <c r="F214" s="686"/>
      <c r="G214" s="693"/>
      <c r="H214" s="688"/>
      <c r="I214" s="706"/>
    </row>
    <row r="215" ht="12" customHeight="1" spans="1:9">
      <c r="A215" s="685"/>
      <c r="B215" s="685"/>
      <c r="C215" s="662"/>
      <c r="D215" s="696"/>
      <c r="E215" s="662" t="s">
        <v>703</v>
      </c>
      <c r="F215" s="686"/>
      <c r="G215" s="693"/>
      <c r="H215" s="688"/>
      <c r="I215" s="706"/>
    </row>
    <row r="216" ht="12" customHeight="1" spans="1:9">
      <c r="A216" s="685"/>
      <c r="B216" s="685"/>
      <c r="C216" s="662"/>
      <c r="D216" s="696"/>
      <c r="E216" s="662" t="s">
        <v>704</v>
      </c>
      <c r="F216" s="686"/>
      <c r="G216" s="693"/>
      <c r="H216" s="688"/>
      <c r="I216" s="706"/>
    </row>
    <row r="217" ht="12" customHeight="1" spans="1:9">
      <c r="A217" s="685"/>
      <c r="B217" s="685"/>
      <c r="C217" s="662"/>
      <c r="D217" s="696"/>
      <c r="E217" s="662" t="s">
        <v>705</v>
      </c>
      <c r="F217" s="686"/>
      <c r="G217" s="693"/>
      <c r="H217" s="688"/>
      <c r="I217" s="706"/>
    </row>
    <row r="218" ht="12" customHeight="1" spans="1:9">
      <c r="A218" s="685"/>
      <c r="B218" s="685"/>
      <c r="C218" s="662"/>
      <c r="D218" s="696"/>
      <c r="E218" s="662" t="s">
        <v>706</v>
      </c>
      <c r="F218" s="686"/>
      <c r="G218" s="693"/>
      <c r="H218" s="688"/>
      <c r="I218" s="706"/>
    </row>
    <row r="219" ht="12" customHeight="1" spans="1:9">
      <c r="A219" s="685"/>
      <c r="B219" s="685"/>
      <c r="C219" s="662"/>
      <c r="D219" s="696"/>
      <c r="E219" s="662" t="s">
        <v>697</v>
      </c>
      <c r="F219" s="686" t="s">
        <v>299</v>
      </c>
      <c r="G219" s="693">
        <v>18</v>
      </c>
      <c r="H219" s="764"/>
      <c r="I219" s="764"/>
    </row>
    <row r="220" ht="12" customHeight="1" spans="1:9">
      <c r="A220" s="685"/>
      <c r="B220" s="685"/>
      <c r="C220" s="662"/>
      <c r="D220" s="696"/>
      <c r="E220" s="662"/>
      <c r="F220" s="686"/>
      <c r="G220" s="693"/>
      <c r="H220" s="688"/>
      <c r="I220" s="706"/>
    </row>
    <row r="221" ht="12" customHeight="1" spans="1:9">
      <c r="A221" s="685"/>
      <c r="B221" s="685"/>
      <c r="C221" s="662"/>
      <c r="D221" s="696" t="s">
        <v>361</v>
      </c>
      <c r="E221" s="662" t="s">
        <v>707</v>
      </c>
      <c r="F221" s="686"/>
      <c r="G221" s="693"/>
      <c r="H221" s="688"/>
      <c r="I221" s="706"/>
    </row>
    <row r="222" ht="12" customHeight="1" spans="1:9">
      <c r="A222" s="685"/>
      <c r="B222" s="685"/>
      <c r="C222" s="662"/>
      <c r="D222" s="696"/>
      <c r="E222" s="662" t="s">
        <v>708</v>
      </c>
      <c r="F222" s="686"/>
      <c r="G222" s="693"/>
      <c r="H222" s="688"/>
      <c r="I222" s="706"/>
    </row>
    <row r="223" ht="12" customHeight="1" spans="1:9">
      <c r="A223" s="685"/>
      <c r="B223" s="685"/>
      <c r="C223" s="662"/>
      <c r="D223" s="696"/>
      <c r="E223" s="662" t="s">
        <v>709</v>
      </c>
      <c r="F223" s="686"/>
      <c r="G223" s="693"/>
      <c r="H223" s="688"/>
      <c r="I223" s="706"/>
    </row>
    <row r="224" ht="12" customHeight="1" spans="1:9">
      <c r="A224" s="685"/>
      <c r="B224" s="685"/>
      <c r="C224" s="662"/>
      <c r="D224" s="696"/>
      <c r="E224" s="662" t="s">
        <v>710</v>
      </c>
      <c r="F224" s="686" t="s">
        <v>299</v>
      </c>
      <c r="G224" s="693">
        <v>2</v>
      </c>
      <c r="H224" s="688"/>
      <c r="I224" s="706" t="str">
        <f t="shared" ref="I224" si="15">IF(OR(AND(G224="Prov",H224="Sum"),(H224="PC Sum")),". . . . . . . . .00",IF(ISERR(G224*H224),"",IF(G224*H224=0,"",ROUND(G224*H224,2))))</f>
        <v/>
      </c>
    </row>
    <row r="225" ht="12" customHeight="1" spans="1:9">
      <c r="A225" s="685"/>
      <c r="B225" s="685"/>
      <c r="C225" s="662"/>
      <c r="D225" s="696"/>
      <c r="E225" s="662"/>
      <c r="F225" s="686"/>
      <c r="G225" s="693"/>
      <c r="H225" s="688"/>
      <c r="I225" s="706"/>
    </row>
    <row r="226" ht="12" customHeight="1" spans="1:9">
      <c r="A226" s="685"/>
      <c r="B226" s="685"/>
      <c r="C226" s="662"/>
      <c r="D226" s="696" t="s">
        <v>363</v>
      </c>
      <c r="E226" s="662" t="s">
        <v>711</v>
      </c>
      <c r="F226" s="686"/>
      <c r="G226" s="693"/>
      <c r="H226" s="688"/>
      <c r="I226" s="706"/>
    </row>
    <row r="227" ht="12" customHeight="1" spans="1:9">
      <c r="A227" s="685"/>
      <c r="B227" s="685"/>
      <c r="C227" s="696"/>
      <c r="D227" s="696"/>
      <c r="E227" s="662" t="s">
        <v>708</v>
      </c>
      <c r="F227" s="686"/>
      <c r="G227" s="693"/>
      <c r="H227" s="688"/>
      <c r="I227" s="706"/>
    </row>
    <row r="228" ht="12" customHeight="1" spans="1:9">
      <c r="A228" s="685"/>
      <c r="B228" s="685"/>
      <c r="C228" s="696"/>
      <c r="D228" s="696"/>
      <c r="E228" s="662" t="s">
        <v>709</v>
      </c>
      <c r="F228" s="686"/>
      <c r="G228" s="693"/>
      <c r="H228" s="688"/>
      <c r="I228" s="706"/>
    </row>
    <row r="229" ht="12" customHeight="1" spans="1:9">
      <c r="A229" s="685"/>
      <c r="B229" s="662"/>
      <c r="C229" s="769"/>
      <c r="D229" s="696"/>
      <c r="E229" s="662" t="s">
        <v>710</v>
      </c>
      <c r="F229" s="686" t="s">
        <v>299</v>
      </c>
      <c r="G229" s="693">
        <v>3</v>
      </c>
      <c r="H229" s="688"/>
      <c r="I229" s="706"/>
    </row>
    <row r="230" ht="12" hidden="1" customHeight="1" spans="1:9">
      <c r="A230" s="685"/>
      <c r="B230" s="662"/>
      <c r="C230" s="770"/>
      <c r="D230" s="696"/>
      <c r="E230" s="662"/>
      <c r="F230" s="771"/>
      <c r="G230" s="772"/>
      <c r="H230" s="773"/>
      <c r="I230" s="706"/>
    </row>
    <row r="231" ht="12" customHeight="1" spans="1:9">
      <c r="A231" s="707"/>
      <c r="B231" s="708"/>
      <c r="C231" s="708"/>
      <c r="D231" s="708"/>
      <c r="E231" s="708"/>
      <c r="F231" s="709"/>
      <c r="G231" s="755"/>
      <c r="H231" s="711"/>
      <c r="I231" s="745"/>
    </row>
    <row r="232" ht="12" customHeight="1" spans="1:9">
      <c r="A232" s="685" t="s">
        <v>585</v>
      </c>
      <c r="B232" s="662" t="s">
        <v>69</v>
      </c>
      <c r="C232" s="662"/>
      <c r="D232" s="662"/>
      <c r="E232" s="662"/>
      <c r="F232" s="663"/>
      <c r="G232" s="664"/>
      <c r="H232" s="665"/>
      <c r="I232" s="746"/>
    </row>
    <row r="233" ht="12" customHeight="1" spans="1:9">
      <c r="A233" s="713"/>
      <c r="B233" s="666"/>
      <c r="C233" s="666"/>
      <c r="D233" s="666"/>
      <c r="E233" s="666"/>
      <c r="F233" s="667"/>
      <c r="G233" s="668"/>
      <c r="H233" s="669"/>
      <c r="I233" s="747"/>
    </row>
    <row r="234" ht="12" customHeight="1" spans="1:9">
      <c r="A234" s="708"/>
      <c r="B234" s="708"/>
      <c r="C234" s="708"/>
      <c r="D234" s="708"/>
      <c r="E234" s="708"/>
      <c r="F234" s="709"/>
      <c r="G234" s="755"/>
      <c r="H234" s="711"/>
      <c r="I234" s="763"/>
    </row>
    <row r="235" ht="12" hidden="1" customHeight="1" spans="1:8">
      <c r="A235" s="662"/>
      <c r="B235" s="662"/>
      <c r="C235" s="662"/>
      <c r="D235" s="662"/>
      <c r="E235" s="662"/>
      <c r="F235" s="663"/>
      <c r="G235" s="664"/>
      <c r="H235" s="665"/>
    </row>
    <row r="236" ht="12" customHeight="1" spans="1:9">
      <c r="A236" s="715"/>
      <c r="B236" s="715"/>
      <c r="C236" s="715"/>
      <c r="D236" s="715"/>
      <c r="E236" s="715"/>
      <c r="F236" s="716"/>
      <c r="G236" s="717"/>
      <c r="H236" s="211"/>
      <c r="I236" s="254" t="s">
        <v>582</v>
      </c>
    </row>
    <row r="237" ht="12" customHeight="1" spans="1:9">
      <c r="A237" s="718" t="s">
        <v>1</v>
      </c>
      <c r="B237" s="718"/>
      <c r="C237" s="719"/>
      <c r="D237" s="719"/>
      <c r="E237" s="719"/>
      <c r="F237" s="720"/>
      <c r="G237" s="721"/>
      <c r="H237" s="215"/>
      <c r="I237" s="749"/>
    </row>
    <row r="238" ht="12" customHeight="1" spans="1:9">
      <c r="A238" s="722" t="s">
        <v>8</v>
      </c>
      <c r="B238" s="722" t="s">
        <v>2</v>
      </c>
      <c r="C238" s="723"/>
      <c r="D238" s="723"/>
      <c r="E238" s="723" t="s">
        <v>3</v>
      </c>
      <c r="F238" s="724" t="s">
        <v>4</v>
      </c>
      <c r="G238" s="725" t="s">
        <v>276</v>
      </c>
      <c r="H238" s="219" t="s">
        <v>6</v>
      </c>
      <c r="I238" s="257" t="s">
        <v>7</v>
      </c>
    </row>
    <row r="239" ht="12" customHeight="1" spans="1:9">
      <c r="A239" s="726" t="s">
        <v>277</v>
      </c>
      <c r="B239" s="726" t="s">
        <v>9</v>
      </c>
      <c r="C239" s="727"/>
      <c r="D239" s="727"/>
      <c r="E239" s="727"/>
      <c r="F239" s="728"/>
      <c r="G239" s="729" t="s">
        <v>278</v>
      </c>
      <c r="H239" s="224"/>
      <c r="I239" s="258"/>
    </row>
    <row r="240" ht="12" hidden="1" customHeight="1" spans="1:9">
      <c r="A240" s="730"/>
      <c r="B240" s="730"/>
      <c r="C240" s="731"/>
      <c r="D240" s="731"/>
      <c r="E240" s="731"/>
      <c r="F240" s="732"/>
      <c r="G240" s="733"/>
      <c r="H240" s="208"/>
      <c r="I240" s="259"/>
    </row>
    <row r="241" ht="12" customHeight="1" spans="1:9">
      <c r="A241" s="730"/>
      <c r="B241" s="730"/>
      <c r="C241" s="731" t="s">
        <v>70</v>
      </c>
      <c r="D241" s="731"/>
      <c r="E241" s="731"/>
      <c r="F241" s="732"/>
      <c r="G241" s="733"/>
      <c r="H241" s="208"/>
      <c r="I241" s="750"/>
    </row>
    <row r="242" ht="12" customHeight="1" spans="1:9">
      <c r="A242" s="734"/>
      <c r="B242" s="734"/>
      <c r="C242" s="715"/>
      <c r="D242" s="715"/>
      <c r="E242" s="715"/>
      <c r="F242" s="716"/>
      <c r="G242" s="717"/>
      <c r="H242" s="211"/>
      <c r="I242" s="269"/>
    </row>
    <row r="243" ht="12" hidden="1" customHeight="1" spans="1:9">
      <c r="A243" s="730"/>
      <c r="B243" s="730"/>
      <c r="C243" s="737"/>
      <c r="D243" s="737"/>
      <c r="E243" s="731"/>
      <c r="F243" s="301"/>
      <c r="G243" s="738"/>
      <c r="H243" s="228"/>
      <c r="I243" s="259"/>
    </row>
    <row r="244" ht="12" customHeight="1" spans="1:9">
      <c r="A244" s="730" t="s">
        <v>680</v>
      </c>
      <c r="B244" s="996" t="s">
        <v>681</v>
      </c>
      <c r="C244" s="736"/>
      <c r="D244" s="737" t="s">
        <v>388</v>
      </c>
      <c r="E244" s="731" t="s">
        <v>712</v>
      </c>
      <c r="F244" s="301"/>
      <c r="G244" s="738"/>
      <c r="H244" s="228"/>
      <c r="I244" s="259"/>
    </row>
    <row r="245" ht="12" customHeight="1" spans="1:9">
      <c r="A245" s="730"/>
      <c r="B245" s="730" t="s">
        <v>505</v>
      </c>
      <c r="C245" s="737"/>
      <c r="D245" s="737"/>
      <c r="E245" s="731" t="s">
        <v>713</v>
      </c>
      <c r="F245" s="301"/>
      <c r="G245" s="738"/>
      <c r="H245" s="228"/>
      <c r="I245" s="259"/>
    </row>
    <row r="246" ht="12" customHeight="1" spans="1:9">
      <c r="A246" s="730"/>
      <c r="B246" s="730"/>
      <c r="C246" s="737"/>
      <c r="D246" s="737"/>
      <c r="E246" s="731" t="s">
        <v>710</v>
      </c>
      <c r="F246" s="301" t="s">
        <v>299</v>
      </c>
      <c r="G246" s="738">
        <v>2</v>
      </c>
      <c r="H246" s="228"/>
      <c r="I246" s="259"/>
    </row>
    <row r="247" ht="12" customHeight="1" spans="1:9">
      <c r="A247" s="730"/>
      <c r="B247" s="730"/>
      <c r="C247" s="737"/>
      <c r="D247" s="737"/>
      <c r="E247" s="731"/>
      <c r="F247" s="301"/>
      <c r="G247" s="738"/>
      <c r="H247" s="228"/>
      <c r="I247" s="259" t="str">
        <f t="shared" ref="I247" si="16">IF(OR(AND(G247="Prov",H247="Sum"),(H247="PC Sum")),". . . . . . . . .00",IF(ISERR(G247*H247),"",IF(G247*H247=0,"",ROUND(G247*H247,2))))</f>
        <v/>
      </c>
    </row>
    <row r="248" ht="12" customHeight="1" spans="1:9">
      <c r="A248" s="730" t="s">
        <v>714</v>
      </c>
      <c r="B248" s="993" t="s">
        <v>715</v>
      </c>
      <c r="C248" s="736" t="s">
        <v>716</v>
      </c>
      <c r="D248" s="737"/>
      <c r="E248" s="731"/>
      <c r="F248" s="301"/>
      <c r="G248" s="735"/>
      <c r="H248" s="228"/>
      <c r="I248" s="259"/>
    </row>
    <row r="249" ht="12" customHeight="1" spans="1:9">
      <c r="A249" s="730"/>
      <c r="B249" s="730"/>
      <c r="C249" s="731"/>
      <c r="D249" s="731"/>
      <c r="E249" s="731"/>
      <c r="F249" s="301"/>
      <c r="G249" s="735"/>
      <c r="H249" s="228"/>
      <c r="I249" s="259"/>
    </row>
    <row r="250" ht="12" customHeight="1" spans="1:9">
      <c r="A250" s="730"/>
      <c r="B250" s="730"/>
      <c r="C250" s="994" t="s">
        <v>287</v>
      </c>
      <c r="D250" s="737" t="s">
        <v>717</v>
      </c>
      <c r="E250" s="731"/>
      <c r="F250" s="301"/>
      <c r="G250" s="735"/>
      <c r="H250" s="228"/>
      <c r="I250" s="259"/>
    </row>
    <row r="251" ht="12" customHeight="1" spans="1:9">
      <c r="A251" s="730"/>
      <c r="B251" s="730"/>
      <c r="C251" s="731"/>
      <c r="D251" s="737" t="s">
        <v>718</v>
      </c>
      <c r="E251" s="731"/>
      <c r="F251" s="301"/>
      <c r="G251" s="735"/>
      <c r="H251" s="228"/>
      <c r="I251" s="259"/>
    </row>
    <row r="252" ht="12" customHeight="1" spans="1:9">
      <c r="A252" s="730"/>
      <c r="B252" s="730"/>
      <c r="C252" s="731"/>
      <c r="D252" s="737" t="s">
        <v>719</v>
      </c>
      <c r="E252" s="731"/>
      <c r="F252" s="301"/>
      <c r="G252" s="744"/>
      <c r="H252" s="286"/>
      <c r="I252" s="259"/>
    </row>
    <row r="253" ht="12" customHeight="1" spans="1:9">
      <c r="A253" s="730"/>
      <c r="B253" s="730"/>
      <c r="C253" s="731"/>
      <c r="D253" s="737"/>
      <c r="E253" s="731"/>
      <c r="F253" s="301"/>
      <c r="G253" s="744"/>
      <c r="H253" s="286"/>
      <c r="I253" s="259"/>
    </row>
    <row r="254" ht="12" customHeight="1" spans="1:9">
      <c r="A254" s="730"/>
      <c r="B254" s="730"/>
      <c r="C254" s="731"/>
      <c r="D254" s="994" t="s">
        <v>287</v>
      </c>
      <c r="E254" s="731" t="s">
        <v>720</v>
      </c>
      <c r="F254" s="301" t="s">
        <v>299</v>
      </c>
      <c r="G254" s="740">
        <v>10</v>
      </c>
      <c r="H254" s="283"/>
      <c r="I254" s="283"/>
    </row>
    <row r="255" ht="12" customHeight="1" spans="1:9">
      <c r="A255" s="730"/>
      <c r="B255" s="730"/>
      <c r="C255" s="731"/>
      <c r="D255" s="737"/>
      <c r="E255" s="731"/>
      <c r="F255" s="301"/>
      <c r="G255" s="740"/>
      <c r="H255" s="286"/>
      <c r="I255" s="259"/>
    </row>
    <row r="256" ht="12" customHeight="1" spans="1:9">
      <c r="A256" s="730"/>
      <c r="B256" s="730"/>
      <c r="C256" s="731"/>
      <c r="D256" s="994" t="s">
        <v>290</v>
      </c>
      <c r="E256" s="731" t="s">
        <v>721</v>
      </c>
      <c r="F256" s="301" t="s">
        <v>299</v>
      </c>
      <c r="G256" s="740">
        <v>48</v>
      </c>
      <c r="H256" s="286"/>
      <c r="I256" s="259" t="str">
        <f t="shared" ref="I256" si="17">IF(OR(AND(G256="Prov",H256="Sum"),(H256="PC Sum")),". . . . . . . . .00",IF(ISERR(G256*H256),"",IF(G256*H256=0,"",ROUND(G256*H256,2))))</f>
        <v/>
      </c>
    </row>
    <row r="257" ht="12" customHeight="1" spans="1:9">
      <c r="A257" s="730"/>
      <c r="B257" s="730"/>
      <c r="C257" s="731"/>
      <c r="D257" s="737"/>
      <c r="E257" s="731"/>
      <c r="F257" s="301"/>
      <c r="G257" s="738"/>
      <c r="H257" s="228"/>
      <c r="I257" s="259"/>
    </row>
    <row r="258" ht="12" customHeight="1" spans="1:9">
      <c r="A258" s="730"/>
      <c r="B258" s="730"/>
      <c r="C258" s="994" t="s">
        <v>290</v>
      </c>
      <c r="D258" s="737" t="s">
        <v>722</v>
      </c>
      <c r="E258" s="731"/>
      <c r="F258" s="301"/>
      <c r="G258" s="740"/>
      <c r="H258" s="286"/>
      <c r="I258" s="259" t="str">
        <f t="shared" ref="I258:I261" si="18">IF(OR(AND(G258="Prov",H258="Sum"),(H258="PC Sum")),". . . . . . . . .00",IF(ISERR(G258*H258),"",IF(G258*H258=0,"",ROUND(G258*H258,2))))</f>
        <v/>
      </c>
    </row>
    <row r="259" ht="12" customHeight="1" spans="1:9">
      <c r="A259" s="730"/>
      <c r="B259" s="730"/>
      <c r="C259" s="737"/>
      <c r="D259" s="737" t="s">
        <v>723</v>
      </c>
      <c r="E259" s="731"/>
      <c r="F259" s="301"/>
      <c r="G259" s="740"/>
      <c r="H259" s="286"/>
      <c r="I259" s="259" t="str">
        <f t="shared" si="18"/>
        <v/>
      </c>
    </row>
    <row r="260" ht="12" customHeight="1" spans="1:9">
      <c r="A260" s="730"/>
      <c r="B260" s="730"/>
      <c r="C260" s="737"/>
      <c r="D260" s="737" t="s">
        <v>724</v>
      </c>
      <c r="E260" s="731"/>
      <c r="F260" s="301"/>
      <c r="G260" s="740"/>
      <c r="H260" s="286"/>
      <c r="I260" s="259" t="str">
        <f t="shared" si="18"/>
        <v/>
      </c>
    </row>
    <row r="261" ht="12" customHeight="1" spans="1:9">
      <c r="A261" s="730"/>
      <c r="B261" s="730"/>
      <c r="C261" s="737"/>
      <c r="D261" s="737" t="s">
        <v>725</v>
      </c>
      <c r="E261" s="731"/>
      <c r="F261" s="301"/>
      <c r="G261" s="740"/>
      <c r="H261" s="286"/>
      <c r="I261" s="259" t="str">
        <f t="shared" si="18"/>
        <v/>
      </c>
    </row>
    <row r="262" ht="12" customHeight="1" spans="1:9">
      <c r="A262" s="730"/>
      <c r="B262" s="730"/>
      <c r="C262" s="737"/>
      <c r="D262" s="737" t="s">
        <v>692</v>
      </c>
      <c r="E262" s="731"/>
      <c r="F262" s="301" t="s">
        <v>299</v>
      </c>
      <c r="G262" s="740">
        <v>5</v>
      </c>
      <c r="H262" s="283"/>
      <c r="I262" s="283"/>
    </row>
    <row r="263" ht="12" customHeight="1" spans="1:9">
      <c r="A263" s="730"/>
      <c r="B263" s="730"/>
      <c r="C263" s="737"/>
      <c r="D263" s="737"/>
      <c r="E263" s="731"/>
      <c r="F263" s="301"/>
      <c r="G263" s="740"/>
      <c r="H263" s="286"/>
      <c r="I263" s="259" t="str">
        <f t="shared" ref="I263:I268" si="19">IF(OR(AND(G263="Prov",H263="Sum"),(H263="PC Sum")),". . . . . . . . .00",IF(ISERR(G263*H263),"",IF(G263*H263=0,"",ROUND(G263*H263,2))))</f>
        <v/>
      </c>
    </row>
    <row r="264" ht="12" customHeight="1" spans="1:9">
      <c r="A264" s="730"/>
      <c r="B264" s="730"/>
      <c r="C264" s="994" t="s">
        <v>322</v>
      </c>
      <c r="D264" s="737" t="s">
        <v>726</v>
      </c>
      <c r="E264" s="731"/>
      <c r="F264" s="301"/>
      <c r="G264" s="740"/>
      <c r="H264" s="286"/>
      <c r="I264" s="259" t="str">
        <f t="shared" si="19"/>
        <v/>
      </c>
    </row>
    <row r="265" ht="12" customHeight="1" spans="1:9">
      <c r="A265" s="730"/>
      <c r="B265" s="730"/>
      <c r="C265" s="737"/>
      <c r="D265" s="737" t="s">
        <v>727</v>
      </c>
      <c r="E265" s="731"/>
      <c r="F265" s="301"/>
      <c r="G265" s="740"/>
      <c r="H265" s="286"/>
      <c r="I265" s="259" t="str">
        <f t="shared" si="19"/>
        <v/>
      </c>
    </row>
    <row r="266" ht="12" customHeight="1" spans="1:9">
      <c r="A266" s="730"/>
      <c r="B266" s="730"/>
      <c r="C266" s="737"/>
      <c r="D266" s="737" t="s">
        <v>728</v>
      </c>
      <c r="E266" s="731"/>
      <c r="F266" s="301"/>
      <c r="G266" s="740"/>
      <c r="H266" s="286"/>
      <c r="I266" s="259" t="str">
        <f t="shared" si="19"/>
        <v/>
      </c>
    </row>
    <row r="267" ht="12" customHeight="1" spans="1:9">
      <c r="A267" s="730"/>
      <c r="B267" s="730"/>
      <c r="C267" s="737"/>
      <c r="D267" s="737" t="s">
        <v>729</v>
      </c>
      <c r="E267" s="731"/>
      <c r="F267" s="301"/>
      <c r="G267" s="740"/>
      <c r="H267" s="286"/>
      <c r="I267" s="259" t="str">
        <f t="shared" si="19"/>
        <v/>
      </c>
    </row>
    <row r="268" ht="12" customHeight="1" spans="1:9">
      <c r="A268" s="730"/>
      <c r="B268" s="730"/>
      <c r="C268" s="737"/>
      <c r="D268" s="737" t="s">
        <v>730</v>
      </c>
      <c r="E268" s="731"/>
      <c r="F268" s="301"/>
      <c r="G268" s="740"/>
      <c r="H268" s="286"/>
      <c r="I268" s="259" t="str">
        <f t="shared" si="19"/>
        <v/>
      </c>
    </row>
    <row r="269" ht="12" customHeight="1" spans="1:9">
      <c r="A269" s="730"/>
      <c r="B269" s="730"/>
      <c r="C269" s="737"/>
      <c r="D269" s="737" t="s">
        <v>692</v>
      </c>
      <c r="E269" s="731"/>
      <c r="F269" s="301" t="s">
        <v>299</v>
      </c>
      <c r="G269" s="740">
        <v>70</v>
      </c>
      <c r="H269" s="283"/>
      <c r="I269" s="283"/>
    </row>
    <row r="270" ht="12" customHeight="1" spans="1:9">
      <c r="A270" s="730"/>
      <c r="B270" s="730"/>
      <c r="C270" s="731"/>
      <c r="D270" s="737"/>
      <c r="E270" s="731"/>
      <c r="F270" s="301"/>
      <c r="G270" s="738"/>
      <c r="H270" s="228"/>
      <c r="I270" s="259"/>
    </row>
    <row r="271" ht="12" customHeight="1" spans="1:9">
      <c r="A271" s="730" t="s">
        <v>731</v>
      </c>
      <c r="B271" s="993" t="s">
        <v>732</v>
      </c>
      <c r="C271" s="736" t="s">
        <v>733</v>
      </c>
      <c r="D271" s="737"/>
      <c r="E271" s="731"/>
      <c r="F271" s="301"/>
      <c r="G271" s="740"/>
      <c r="H271" s="286"/>
      <c r="I271" s="259"/>
    </row>
    <row r="272" ht="12" customHeight="1" spans="1:9">
      <c r="A272" s="730"/>
      <c r="B272" s="722"/>
      <c r="C272" s="736" t="s">
        <v>734</v>
      </c>
      <c r="D272" s="737"/>
      <c r="E272" s="731"/>
      <c r="F272" s="301"/>
      <c r="G272" s="740"/>
      <c r="H272" s="286"/>
      <c r="I272" s="259"/>
    </row>
    <row r="273" ht="12" customHeight="1" spans="1:9">
      <c r="A273" s="730"/>
      <c r="B273" s="730"/>
      <c r="C273" s="737"/>
      <c r="D273" s="737"/>
      <c r="E273" s="731"/>
      <c r="F273" s="301"/>
      <c r="G273" s="740"/>
      <c r="H273" s="286"/>
      <c r="I273" s="259"/>
    </row>
    <row r="274" ht="12" customHeight="1" spans="1:9">
      <c r="A274" s="730"/>
      <c r="B274" s="730"/>
      <c r="C274" s="994" t="s">
        <v>287</v>
      </c>
      <c r="D274" s="737" t="s">
        <v>735</v>
      </c>
      <c r="E274" s="731"/>
      <c r="F274" s="301"/>
      <c r="G274" s="740"/>
      <c r="H274" s="286"/>
      <c r="I274" s="259" t="str">
        <f t="shared" ref="I274:I275" si="20">IF(OR(AND(G274="Prov",H274="Sum"),(H274="PC Sum")),". . . . . . . . .00",IF(ISERR(G274*H274),"",IF(G274*H274=0,"",ROUND(G274*H274,2))))</f>
        <v/>
      </c>
    </row>
    <row r="275" ht="12" customHeight="1" spans="1:9">
      <c r="A275" s="730"/>
      <c r="B275" s="730"/>
      <c r="C275" s="737"/>
      <c r="D275" s="737"/>
      <c r="E275" s="731"/>
      <c r="F275" s="301"/>
      <c r="G275" s="740"/>
      <c r="H275" s="286"/>
      <c r="I275" s="259" t="str">
        <f t="shared" si="20"/>
        <v/>
      </c>
    </row>
    <row r="276" ht="12" customHeight="1" spans="1:9">
      <c r="A276" s="730"/>
      <c r="B276" s="730"/>
      <c r="C276" s="737"/>
      <c r="D276" s="994" t="s">
        <v>287</v>
      </c>
      <c r="E276" s="731" t="s">
        <v>736</v>
      </c>
      <c r="F276" s="301" t="s">
        <v>299</v>
      </c>
      <c r="G276" s="740">
        <v>10</v>
      </c>
      <c r="H276" s="283"/>
      <c r="I276" s="283"/>
    </row>
    <row r="277" ht="12" customHeight="1" spans="1:9">
      <c r="A277" s="730"/>
      <c r="B277" s="730"/>
      <c r="C277" s="737"/>
      <c r="D277" s="737"/>
      <c r="E277" s="731"/>
      <c r="F277" s="301"/>
      <c r="G277" s="740"/>
      <c r="H277" s="286"/>
      <c r="I277" s="259" t="str">
        <f t="shared" ref="I277" si="21">IF(OR(AND(G277="Prov",H277="Sum"),(H277="PC Sum")),". . . . . . . . .00",IF(ISERR(G277*H277),"",IF(G277*H277=0,"",ROUND(G277*H277,2))))</f>
        <v/>
      </c>
    </row>
    <row r="278" ht="12" customHeight="1" spans="1:9">
      <c r="A278" s="730"/>
      <c r="B278" s="730"/>
      <c r="C278" s="737"/>
      <c r="D278" s="737" t="s">
        <v>290</v>
      </c>
      <c r="E278" s="731" t="s">
        <v>737</v>
      </c>
      <c r="F278" s="301" t="s">
        <v>299</v>
      </c>
      <c r="G278" s="740">
        <v>5</v>
      </c>
      <c r="H278" s="283"/>
      <c r="I278" s="283"/>
    </row>
    <row r="279" ht="12" customHeight="1" spans="1:9">
      <c r="A279" s="730"/>
      <c r="B279" s="730"/>
      <c r="C279" s="731"/>
      <c r="D279" s="737"/>
      <c r="E279" s="731"/>
      <c r="F279" s="301"/>
      <c r="G279" s="738"/>
      <c r="H279" s="228"/>
      <c r="I279" s="259"/>
    </row>
    <row r="280" ht="12" customHeight="1" spans="1:9">
      <c r="A280" s="730"/>
      <c r="B280" s="730"/>
      <c r="C280" s="994" t="s">
        <v>290</v>
      </c>
      <c r="D280" s="737" t="s">
        <v>738</v>
      </c>
      <c r="E280" s="731"/>
      <c r="F280" s="301"/>
      <c r="G280" s="740"/>
      <c r="H280" s="286"/>
      <c r="I280" s="259"/>
    </row>
    <row r="281" ht="12" customHeight="1" spans="1:9">
      <c r="A281" s="730"/>
      <c r="B281" s="730"/>
      <c r="C281" s="737"/>
      <c r="D281" s="737" t="s">
        <v>739</v>
      </c>
      <c r="E281" s="731"/>
      <c r="F281" s="301"/>
      <c r="G281" s="740"/>
      <c r="H281" s="286"/>
      <c r="I281" s="259"/>
    </row>
    <row r="282" ht="12" customHeight="1" spans="1:9">
      <c r="A282" s="730"/>
      <c r="B282" s="722"/>
      <c r="C282" s="737"/>
      <c r="D282" s="737"/>
      <c r="E282" s="731"/>
      <c r="F282" s="301"/>
      <c r="G282" s="740"/>
      <c r="H282" s="286"/>
      <c r="I282" s="259"/>
    </row>
    <row r="283" ht="12" customHeight="1" spans="1:9">
      <c r="A283" s="730"/>
      <c r="B283" s="730"/>
      <c r="C283" s="737"/>
      <c r="D283" s="994" t="s">
        <v>287</v>
      </c>
      <c r="E283" s="731" t="s">
        <v>740</v>
      </c>
      <c r="F283" s="301" t="s">
        <v>299</v>
      </c>
      <c r="G283" s="740">
        <v>9</v>
      </c>
      <c r="H283" s="283"/>
      <c r="I283" s="283"/>
    </row>
    <row r="284" ht="12" customHeight="1" spans="1:9">
      <c r="A284" s="730"/>
      <c r="B284" s="730"/>
      <c r="C284" s="737"/>
      <c r="D284" s="737"/>
      <c r="E284" s="731"/>
      <c r="F284" s="301"/>
      <c r="G284" s="740"/>
      <c r="H284" s="286"/>
      <c r="I284" s="259"/>
    </row>
    <row r="285" ht="12" customHeight="1" spans="1:9">
      <c r="A285" s="730"/>
      <c r="B285" s="730"/>
      <c r="C285" s="737"/>
      <c r="D285" s="737" t="s">
        <v>290</v>
      </c>
      <c r="E285" s="731" t="s">
        <v>741</v>
      </c>
      <c r="F285" s="301" t="s">
        <v>299</v>
      </c>
      <c r="G285" s="744">
        <v>10</v>
      </c>
      <c r="H285" s="283"/>
      <c r="I285" s="283"/>
    </row>
    <row r="286" ht="12" customHeight="1" spans="1:9">
      <c r="A286" s="730"/>
      <c r="B286" s="730"/>
      <c r="C286" s="737"/>
      <c r="D286" s="737"/>
      <c r="E286" s="731"/>
      <c r="F286" s="301"/>
      <c r="G286" s="744"/>
      <c r="H286" s="286"/>
      <c r="I286" s="259"/>
    </row>
    <row r="287" ht="12" customHeight="1" spans="1:9">
      <c r="A287" s="730"/>
      <c r="B287" s="730"/>
      <c r="C287" s="737"/>
      <c r="D287" s="737" t="s">
        <v>322</v>
      </c>
      <c r="E287" s="731" t="s">
        <v>742</v>
      </c>
      <c r="F287" s="301" t="s">
        <v>299</v>
      </c>
      <c r="G287" s="744">
        <v>2</v>
      </c>
      <c r="H287" s="286"/>
      <c r="I287" s="259" t="str">
        <f t="shared" ref="I287:I288" si="22">IF(OR(AND(G287="Prov",H287="Sum"),(H287="PC Sum")),". . . . . . . . .00",IF(ISERR(G287*H287),"",IF(G287*H287=0,"",ROUND(G287*H287,2))))</f>
        <v/>
      </c>
    </row>
    <row r="288" ht="12" customHeight="1" spans="1:9">
      <c r="A288" s="730"/>
      <c r="B288" s="730"/>
      <c r="C288" s="731"/>
      <c r="D288" s="737"/>
      <c r="E288" s="731"/>
      <c r="F288" s="301"/>
      <c r="G288" s="740"/>
      <c r="H288" s="286"/>
      <c r="I288" s="259" t="str">
        <f t="shared" si="22"/>
        <v/>
      </c>
    </row>
    <row r="289" ht="12" customHeight="1" spans="1:9">
      <c r="A289" s="730" t="s">
        <v>743</v>
      </c>
      <c r="B289" s="993" t="s">
        <v>744</v>
      </c>
      <c r="C289" s="736" t="s">
        <v>745</v>
      </c>
      <c r="D289" s="737"/>
      <c r="E289" s="731"/>
      <c r="F289" s="301"/>
      <c r="G289" s="740"/>
      <c r="H289" s="286"/>
      <c r="I289" s="259" t="str">
        <f t="shared" ref="I289:I294" si="23">IF(OR(AND(G289="Prov",H289="Sum"),(H289="PC Sum")),". . . . . . . . .00",IF(ISERR(G289*H289),"",IF(G289*H289=0,"",ROUND(G289*H289,2))))</f>
        <v/>
      </c>
    </row>
    <row r="290" ht="12" customHeight="1" spans="1:9">
      <c r="A290" s="730"/>
      <c r="B290" s="730"/>
      <c r="C290" s="736" t="s">
        <v>746</v>
      </c>
      <c r="D290" s="737"/>
      <c r="E290" s="731"/>
      <c r="F290" s="301"/>
      <c r="G290" s="740"/>
      <c r="H290" s="286"/>
      <c r="I290" s="259" t="str">
        <f t="shared" si="23"/>
        <v/>
      </c>
    </row>
    <row r="291" ht="12" customHeight="1" spans="1:9">
      <c r="A291" s="730"/>
      <c r="B291" s="730"/>
      <c r="C291" s="737"/>
      <c r="D291" s="737"/>
      <c r="E291" s="731"/>
      <c r="F291" s="301"/>
      <c r="G291" s="740"/>
      <c r="H291" s="286"/>
      <c r="I291" s="259" t="str">
        <f t="shared" si="23"/>
        <v/>
      </c>
    </row>
    <row r="292" ht="12" customHeight="1" spans="1:9">
      <c r="A292" s="730"/>
      <c r="B292" s="730"/>
      <c r="C292" s="737" t="s">
        <v>287</v>
      </c>
      <c r="D292" s="737" t="s">
        <v>747</v>
      </c>
      <c r="E292" s="731"/>
      <c r="F292" s="301"/>
      <c r="G292" s="740"/>
      <c r="H292" s="286"/>
      <c r="I292" s="259" t="str">
        <f t="shared" si="23"/>
        <v/>
      </c>
    </row>
    <row r="293" ht="12" customHeight="1" spans="1:9">
      <c r="A293" s="730"/>
      <c r="B293" s="730"/>
      <c r="C293" s="737"/>
      <c r="D293" s="737" t="s">
        <v>748</v>
      </c>
      <c r="E293" s="731"/>
      <c r="F293" s="301"/>
      <c r="G293" s="740"/>
      <c r="H293" s="286"/>
      <c r="I293" s="259" t="str">
        <f t="shared" si="23"/>
        <v/>
      </c>
    </row>
    <row r="294" ht="12" customHeight="1" spans="1:9">
      <c r="A294" s="730"/>
      <c r="B294" s="730"/>
      <c r="C294" s="737"/>
      <c r="D294" s="737"/>
      <c r="E294" s="731"/>
      <c r="F294" s="301"/>
      <c r="G294" s="740"/>
      <c r="H294" s="286"/>
      <c r="I294" s="259" t="str">
        <f t="shared" si="23"/>
        <v/>
      </c>
    </row>
    <row r="295" ht="12" customHeight="1" spans="1:9">
      <c r="A295" s="730"/>
      <c r="B295" s="730"/>
      <c r="C295" s="737"/>
      <c r="D295" s="994" t="s">
        <v>287</v>
      </c>
      <c r="E295" s="731" t="s">
        <v>749</v>
      </c>
      <c r="F295" s="301" t="s">
        <v>292</v>
      </c>
      <c r="G295" s="740">
        <v>119</v>
      </c>
      <c r="H295" s="283"/>
      <c r="I295" s="283"/>
    </row>
    <row r="296" ht="12" customHeight="1" spans="1:9">
      <c r="A296" s="730"/>
      <c r="B296" s="730"/>
      <c r="C296" s="737"/>
      <c r="D296" s="737"/>
      <c r="E296" s="731"/>
      <c r="F296" s="301"/>
      <c r="G296" s="740"/>
      <c r="H296" s="286"/>
      <c r="I296" s="259" t="str">
        <f t="shared" ref="I296:I297" si="24">IF(OR(AND(G296="Prov",H296="Sum"),(H296="PC Sum")),". . . . . . . . .00",IF(ISERR(G296*H296),"",IF(G296*H296=0,"",ROUND(G296*H296,2))))</f>
        <v/>
      </c>
    </row>
    <row r="297" ht="12" customHeight="1" spans="1:9">
      <c r="A297" s="730"/>
      <c r="B297" s="730"/>
      <c r="C297" s="737"/>
      <c r="D297" s="994" t="s">
        <v>290</v>
      </c>
      <c r="E297" s="731" t="s">
        <v>750</v>
      </c>
      <c r="F297" s="301" t="s">
        <v>292</v>
      </c>
      <c r="G297" s="740">
        <v>119</v>
      </c>
      <c r="H297" s="286"/>
      <c r="I297" s="259" t="str">
        <f t="shared" si="24"/>
        <v/>
      </c>
    </row>
    <row r="298" ht="12" customHeight="1" spans="1:9">
      <c r="A298" s="730"/>
      <c r="B298" s="730"/>
      <c r="C298" s="737"/>
      <c r="D298" s="737"/>
      <c r="E298" s="731"/>
      <c r="F298" s="301"/>
      <c r="G298" s="740"/>
      <c r="H298" s="286"/>
      <c r="I298" s="259"/>
    </row>
    <row r="299" ht="12" customHeight="1" spans="1:9">
      <c r="A299" s="730"/>
      <c r="B299" s="730"/>
      <c r="C299" s="737"/>
      <c r="D299" s="994" t="s">
        <v>322</v>
      </c>
      <c r="E299" s="731" t="s">
        <v>751</v>
      </c>
      <c r="F299" s="301" t="s">
        <v>292</v>
      </c>
      <c r="G299" s="740">
        <v>10</v>
      </c>
      <c r="H299" s="283"/>
      <c r="I299" s="283"/>
    </row>
    <row r="300" ht="12" customHeight="1" spans="1:9">
      <c r="A300" s="730"/>
      <c r="B300" s="730"/>
      <c r="C300" s="737"/>
      <c r="D300" s="737"/>
      <c r="E300" s="731"/>
      <c r="F300" s="301"/>
      <c r="G300" s="740"/>
      <c r="H300" s="286"/>
      <c r="I300" s="259"/>
    </row>
    <row r="301" ht="12" customHeight="1" spans="1:9">
      <c r="A301" s="730"/>
      <c r="B301" s="730"/>
      <c r="C301" s="737" t="s">
        <v>290</v>
      </c>
      <c r="D301" s="737" t="s">
        <v>752</v>
      </c>
      <c r="E301" s="731"/>
      <c r="F301" s="301"/>
      <c r="G301" s="740"/>
      <c r="H301" s="286"/>
      <c r="I301" s="259" t="str">
        <f t="shared" ref="I301:I302" si="25">IF(OR(AND(G301="Prov",H301="Sum"),(H301="PC Sum")),". . . . . . . . .00",IF(ISERR(G301*H301),"",IF(G301*H301=0,"",ROUND(G301*H301,2))))</f>
        <v/>
      </c>
    </row>
    <row r="302" ht="12" customHeight="1" spans="1:9">
      <c r="A302" s="730"/>
      <c r="B302" s="730"/>
      <c r="C302" s="737"/>
      <c r="D302" s="737" t="s">
        <v>753</v>
      </c>
      <c r="E302" s="731"/>
      <c r="F302" s="301"/>
      <c r="G302" s="740"/>
      <c r="H302" s="286"/>
      <c r="I302" s="259" t="str">
        <f t="shared" si="25"/>
        <v/>
      </c>
    </row>
    <row r="303" ht="12" customHeight="1" spans="1:9">
      <c r="A303" s="730"/>
      <c r="B303" s="730"/>
      <c r="C303" s="737"/>
      <c r="D303" s="737"/>
      <c r="E303" s="731"/>
      <c r="F303" s="301"/>
      <c r="G303" s="740"/>
      <c r="H303" s="286"/>
      <c r="I303" s="259"/>
    </row>
    <row r="304" ht="12" customHeight="1" spans="1:9">
      <c r="A304" s="730"/>
      <c r="B304" s="730"/>
      <c r="C304" s="737"/>
      <c r="D304" s="994" t="s">
        <v>287</v>
      </c>
      <c r="E304" s="731" t="s">
        <v>754</v>
      </c>
      <c r="F304" s="301" t="s">
        <v>292</v>
      </c>
      <c r="G304" s="740">
        <v>80</v>
      </c>
      <c r="H304" s="283"/>
      <c r="I304" s="283"/>
    </row>
    <row r="305" ht="12" customHeight="1" spans="1:9">
      <c r="A305" s="730"/>
      <c r="B305" s="730"/>
      <c r="C305" s="737"/>
      <c r="D305" s="737"/>
      <c r="E305" s="731"/>
      <c r="F305" s="301"/>
      <c r="G305" s="740"/>
      <c r="H305" s="286"/>
      <c r="I305" s="259"/>
    </row>
    <row r="306" ht="12" customHeight="1" spans="1:9">
      <c r="A306" s="730"/>
      <c r="B306" s="730"/>
      <c r="C306" s="737"/>
      <c r="D306" s="994" t="s">
        <v>290</v>
      </c>
      <c r="E306" s="731" t="s">
        <v>755</v>
      </c>
      <c r="F306" s="301" t="s">
        <v>292</v>
      </c>
      <c r="G306" s="740">
        <v>80</v>
      </c>
      <c r="H306" s="286"/>
      <c r="I306" s="259" t="str">
        <f>IF(OR(AND(G306="Prov",H306="Sum"),(H306="PC Sum")),". . . . . . . . .00",IF(ISERR(G306*H306),"",IF(G306*H306=0,"",ROUND(G306*H306,2))))</f>
        <v/>
      </c>
    </row>
    <row r="307" ht="12" hidden="1" customHeight="1" spans="1:9">
      <c r="A307" s="730"/>
      <c r="B307" s="730"/>
      <c r="C307" s="737"/>
      <c r="D307" s="737"/>
      <c r="E307" s="731"/>
      <c r="F307" s="301"/>
      <c r="G307" s="740"/>
      <c r="H307" s="286"/>
      <c r="I307" s="259"/>
    </row>
    <row r="308" ht="12" customHeight="1" spans="1:9">
      <c r="A308" s="751"/>
      <c r="B308" s="752"/>
      <c r="C308" s="752"/>
      <c r="D308" s="752"/>
      <c r="E308" s="752"/>
      <c r="F308" s="753"/>
      <c r="G308" s="754"/>
      <c r="H308" s="263"/>
      <c r="I308" s="267"/>
    </row>
    <row r="309" ht="12" customHeight="1" spans="1:9">
      <c r="A309" s="730" t="s">
        <v>585</v>
      </c>
      <c r="B309" s="731" t="s">
        <v>69</v>
      </c>
      <c r="C309" s="731"/>
      <c r="D309" s="731"/>
      <c r="E309" s="731"/>
      <c r="F309" s="732"/>
      <c r="G309" s="733"/>
      <c r="H309" s="208"/>
      <c r="I309" s="750"/>
    </row>
    <row r="310" ht="12" customHeight="1" spans="1:9">
      <c r="A310" s="734"/>
      <c r="B310" s="715"/>
      <c r="C310" s="715"/>
      <c r="D310" s="715"/>
      <c r="E310" s="715"/>
      <c r="F310" s="716"/>
      <c r="G310" s="717"/>
      <c r="H310" s="211"/>
      <c r="I310" s="778"/>
    </row>
    <row r="311" ht="12" hidden="1" customHeight="1" spans="1:9">
      <c r="A311" s="752"/>
      <c r="B311" s="752"/>
      <c r="C311" s="752"/>
      <c r="D311" s="752"/>
      <c r="E311" s="752"/>
      <c r="F311" s="753"/>
      <c r="G311" s="754"/>
      <c r="H311" s="263"/>
      <c r="I311" s="779"/>
    </row>
    <row r="312" ht="12" hidden="1" customHeight="1" spans="1:8">
      <c r="A312" s="662"/>
      <c r="B312" s="662"/>
      <c r="C312" s="662"/>
      <c r="D312" s="662"/>
      <c r="E312" s="662"/>
      <c r="F312" s="663"/>
      <c r="G312" s="664"/>
      <c r="H312" s="665"/>
    </row>
    <row r="313" ht="12" customHeight="1" spans="1:9">
      <c r="A313" s="666"/>
      <c r="B313" s="666"/>
      <c r="C313" s="666"/>
      <c r="D313" s="666"/>
      <c r="E313" s="666"/>
      <c r="F313" s="667"/>
      <c r="G313" s="668"/>
      <c r="H313" s="669"/>
      <c r="I313" s="702" t="s">
        <v>582</v>
      </c>
    </row>
    <row r="314" ht="12" customHeight="1" spans="1:9">
      <c r="A314" s="670" t="s">
        <v>1</v>
      </c>
      <c r="B314" s="670"/>
      <c r="C314" s="671"/>
      <c r="D314" s="671"/>
      <c r="E314" s="671"/>
      <c r="F314" s="672"/>
      <c r="G314" s="775"/>
      <c r="H314" s="776"/>
      <c r="I314" s="703"/>
    </row>
    <row r="315" ht="12" customHeight="1" spans="1:9">
      <c r="A315" s="675" t="s">
        <v>8</v>
      </c>
      <c r="B315" s="675" t="s">
        <v>2</v>
      </c>
      <c r="C315" s="676"/>
      <c r="D315" s="676"/>
      <c r="E315" s="676" t="s">
        <v>3</v>
      </c>
      <c r="F315" s="677" t="s">
        <v>4</v>
      </c>
      <c r="G315" s="678" t="s">
        <v>276</v>
      </c>
      <c r="H315" s="679" t="s">
        <v>6</v>
      </c>
      <c r="I315" s="704" t="s">
        <v>7</v>
      </c>
    </row>
    <row r="316" ht="12" customHeight="1" spans="1:9">
      <c r="A316" s="680" t="s">
        <v>277</v>
      </c>
      <c r="B316" s="680" t="s">
        <v>9</v>
      </c>
      <c r="C316" s="681"/>
      <c r="D316" s="681"/>
      <c r="E316" s="681"/>
      <c r="F316" s="682"/>
      <c r="G316" s="683" t="s">
        <v>278</v>
      </c>
      <c r="H316" s="777"/>
      <c r="I316" s="705"/>
    </row>
    <row r="317" ht="12" customHeight="1" spans="1:9">
      <c r="A317" s="685"/>
      <c r="B317" s="685"/>
      <c r="C317" s="662"/>
      <c r="D317" s="662"/>
      <c r="E317" s="662"/>
      <c r="F317" s="663"/>
      <c r="G317" s="664"/>
      <c r="H317" s="665"/>
      <c r="I317" s="706"/>
    </row>
    <row r="318" ht="12" customHeight="1" spans="1:9">
      <c r="A318" s="685"/>
      <c r="B318" s="685"/>
      <c r="C318" s="662" t="s">
        <v>70</v>
      </c>
      <c r="D318" s="662"/>
      <c r="E318" s="662"/>
      <c r="F318" s="663"/>
      <c r="G318" s="664"/>
      <c r="H318" s="665"/>
      <c r="I318" s="746"/>
    </row>
    <row r="319" ht="12" customHeight="1" spans="1:9">
      <c r="A319" s="713"/>
      <c r="B319" s="713"/>
      <c r="C319" s="666"/>
      <c r="D319" s="666"/>
      <c r="E319" s="666"/>
      <c r="F319" s="667"/>
      <c r="G319" s="668"/>
      <c r="H319" s="669"/>
      <c r="I319" s="747"/>
    </row>
    <row r="320" ht="12" hidden="1" customHeight="1" spans="1:9">
      <c r="A320" s="685"/>
      <c r="B320" s="685"/>
      <c r="C320" s="662"/>
      <c r="D320" s="662"/>
      <c r="E320" s="662"/>
      <c r="F320" s="686"/>
      <c r="G320" s="687"/>
      <c r="H320" s="688"/>
      <c r="I320" s="706"/>
    </row>
    <row r="321" ht="12" customHeight="1" spans="1:9">
      <c r="A321" s="685" t="s">
        <v>714</v>
      </c>
      <c r="B321" s="984" t="s">
        <v>732</v>
      </c>
      <c r="C321" s="696" t="s">
        <v>290</v>
      </c>
      <c r="D321" s="992" t="s">
        <v>322</v>
      </c>
      <c r="E321" s="696" t="s">
        <v>756</v>
      </c>
      <c r="F321" s="686"/>
      <c r="G321" s="686"/>
      <c r="H321" s="694"/>
      <c r="I321" s="706"/>
    </row>
    <row r="322" ht="12" customHeight="1" spans="1:9">
      <c r="A322" s="685"/>
      <c r="B322" s="685" t="s">
        <v>505</v>
      </c>
      <c r="C322" s="696"/>
      <c r="D322" s="696"/>
      <c r="E322" s="696" t="s">
        <v>757</v>
      </c>
      <c r="F322" s="686"/>
      <c r="G322" s="686"/>
      <c r="H322" s="694"/>
      <c r="I322" s="706"/>
    </row>
    <row r="323" ht="12" customHeight="1" spans="1:9">
      <c r="A323" s="685"/>
      <c r="B323" s="685"/>
      <c r="C323" s="696"/>
      <c r="D323" s="696"/>
      <c r="E323" s="696" t="s">
        <v>758</v>
      </c>
      <c r="F323" s="686" t="s">
        <v>289</v>
      </c>
      <c r="G323" s="692">
        <v>10</v>
      </c>
      <c r="H323" s="764"/>
      <c r="I323" s="764"/>
    </row>
    <row r="324" ht="12" customHeight="1" spans="1:9">
      <c r="A324" s="685"/>
      <c r="B324" s="685"/>
      <c r="C324" s="696"/>
      <c r="D324" s="696"/>
      <c r="E324" s="696"/>
      <c r="F324" s="686"/>
      <c r="G324" s="686"/>
      <c r="H324" s="694"/>
      <c r="I324" s="706"/>
    </row>
    <row r="325" ht="12" customHeight="1" spans="1:9">
      <c r="A325" s="685" t="s">
        <v>279</v>
      </c>
      <c r="B325" s="762">
        <v>170.15</v>
      </c>
      <c r="C325" s="757" t="s">
        <v>759</v>
      </c>
      <c r="D325" s="696"/>
      <c r="E325" s="662"/>
      <c r="F325" s="686"/>
      <c r="G325" s="780"/>
      <c r="H325" s="781"/>
      <c r="I325" s="706" t="str">
        <f t="shared" ref="I325:I330" si="26">IF(OR(AND(G325="Prov",H325="Sum"),(H325="PC Sum")),". . . . . . . . .00",IF(ISERR(G325*H325),"",IF(G325*H325=0,"",ROUND(G325*H325,2))))</f>
        <v/>
      </c>
    </row>
    <row r="326" ht="12" customHeight="1" spans="1:9">
      <c r="A326" s="685" t="s">
        <v>760</v>
      </c>
      <c r="B326" s="685"/>
      <c r="C326" s="696"/>
      <c r="D326" s="696"/>
      <c r="E326" s="662"/>
      <c r="F326" s="686"/>
      <c r="G326" s="694"/>
      <c r="H326" s="781"/>
      <c r="I326" s="706" t="str">
        <f t="shared" si="26"/>
        <v/>
      </c>
    </row>
    <row r="327" ht="12" customHeight="1" spans="1:9">
      <c r="A327" s="685" t="s">
        <v>343</v>
      </c>
      <c r="B327" s="685"/>
      <c r="C327" s="696" t="s">
        <v>287</v>
      </c>
      <c r="D327" s="696" t="s">
        <v>761</v>
      </c>
      <c r="E327" s="662"/>
      <c r="F327" s="686"/>
      <c r="G327" s="694"/>
      <c r="H327" s="782"/>
      <c r="I327" s="706" t="str">
        <f t="shared" si="26"/>
        <v/>
      </c>
    </row>
    <row r="328" ht="12" customHeight="1" spans="1:9">
      <c r="A328" s="685"/>
      <c r="B328" s="685"/>
      <c r="C328" s="696"/>
      <c r="D328" s="696"/>
      <c r="E328" s="662"/>
      <c r="F328" s="686"/>
      <c r="G328" s="694"/>
      <c r="H328" s="781"/>
      <c r="I328" s="706" t="str">
        <f t="shared" si="26"/>
        <v/>
      </c>
    </row>
    <row r="329" ht="12" customHeight="1" spans="1:9">
      <c r="A329" s="685"/>
      <c r="B329" s="685"/>
      <c r="C329" s="696"/>
      <c r="D329" s="696" t="s">
        <v>287</v>
      </c>
      <c r="E329" s="662" t="s">
        <v>762</v>
      </c>
      <c r="F329" s="686"/>
      <c r="G329" s="694"/>
      <c r="H329" s="781"/>
      <c r="I329" s="706" t="str">
        <f t="shared" si="26"/>
        <v/>
      </c>
    </row>
    <row r="330" ht="12" customHeight="1" spans="1:9">
      <c r="A330" s="685"/>
      <c r="B330" s="685"/>
      <c r="C330" s="696"/>
      <c r="D330" s="696"/>
      <c r="E330" s="662" t="s">
        <v>763</v>
      </c>
      <c r="F330" s="686"/>
      <c r="G330" s="694"/>
      <c r="H330" s="781"/>
      <c r="I330" s="706" t="str">
        <f t="shared" si="26"/>
        <v/>
      </c>
    </row>
    <row r="331" ht="12" customHeight="1" spans="1:9">
      <c r="A331" s="685"/>
      <c r="B331" s="685"/>
      <c r="C331" s="696"/>
      <c r="D331" s="696"/>
      <c r="E331" s="662" t="s">
        <v>764</v>
      </c>
      <c r="F331" s="686"/>
      <c r="G331" s="694"/>
      <c r="H331" s="781"/>
      <c r="I331" s="706"/>
    </row>
    <row r="332" ht="12" customHeight="1" spans="1:9">
      <c r="A332" s="685"/>
      <c r="B332" s="675"/>
      <c r="C332" s="757"/>
      <c r="D332" s="696"/>
      <c r="E332" s="662" t="s">
        <v>765</v>
      </c>
      <c r="F332" s="686" t="s">
        <v>299</v>
      </c>
      <c r="G332" s="694">
        <v>29</v>
      </c>
      <c r="H332" s="781"/>
      <c r="I332" s="706"/>
    </row>
    <row r="333" ht="12" customHeight="1" spans="1:9">
      <c r="A333" s="685"/>
      <c r="B333" s="685"/>
      <c r="C333" s="696"/>
      <c r="D333" s="696"/>
      <c r="E333" s="662"/>
      <c r="F333" s="686"/>
      <c r="G333" s="694"/>
      <c r="H333" s="781"/>
      <c r="I333" s="706"/>
    </row>
    <row r="334" ht="12" customHeight="1" spans="1:9">
      <c r="A334" s="685"/>
      <c r="B334" s="685"/>
      <c r="C334" s="696" t="s">
        <v>290</v>
      </c>
      <c r="D334" s="696" t="s">
        <v>766</v>
      </c>
      <c r="E334" s="662"/>
      <c r="F334" s="686"/>
      <c r="G334" s="694"/>
      <c r="H334" s="781"/>
      <c r="I334" s="706" t="str">
        <f t="shared" ref="I334:I335" si="27">IF(OR(AND(G334="Prov",H334="Sum"),(H334="PC Sum")),". . . . . . . . .00",IF(ISERR(G334*H334),"",IF(G334*H334=0,"",ROUND(G334*H334,2))))</f>
        <v/>
      </c>
    </row>
    <row r="335" ht="12" customHeight="1" spans="1:9">
      <c r="A335" s="685"/>
      <c r="B335" s="685"/>
      <c r="C335" s="696"/>
      <c r="D335" s="696"/>
      <c r="E335" s="662"/>
      <c r="F335" s="686"/>
      <c r="G335" s="694"/>
      <c r="H335" s="781"/>
      <c r="I335" s="706" t="str">
        <f t="shared" si="27"/>
        <v/>
      </c>
    </row>
    <row r="336" ht="12" customHeight="1" spans="1:9">
      <c r="A336" s="685"/>
      <c r="B336" s="685"/>
      <c r="C336" s="696"/>
      <c r="D336" s="992" t="s">
        <v>287</v>
      </c>
      <c r="E336" s="662" t="s">
        <v>767</v>
      </c>
      <c r="F336" s="686" t="s">
        <v>299</v>
      </c>
      <c r="G336" s="694">
        <v>310</v>
      </c>
      <c r="H336" s="764"/>
      <c r="I336" s="764"/>
    </row>
    <row r="337" ht="12" customHeight="1" spans="1:9">
      <c r="A337" s="685"/>
      <c r="B337" s="685"/>
      <c r="C337" s="696"/>
      <c r="D337" s="696"/>
      <c r="E337" s="662"/>
      <c r="F337" s="686"/>
      <c r="G337" s="694"/>
      <c r="H337" s="781"/>
      <c r="I337" s="706"/>
    </row>
    <row r="338" ht="12" customHeight="1" spans="1:9">
      <c r="A338" s="685"/>
      <c r="B338" s="685"/>
      <c r="C338" s="992" t="s">
        <v>322</v>
      </c>
      <c r="D338" s="696" t="s">
        <v>768</v>
      </c>
      <c r="E338" s="662"/>
      <c r="F338" s="686"/>
      <c r="G338" s="694"/>
      <c r="H338" s="781"/>
      <c r="I338" s="706" t="str">
        <f t="shared" ref="I338:I339" si="28">IF(OR(AND(G338="Prov",H338="Sum"),(H338="PC Sum")),". . . . . . . . .00",IF(ISERR(G338*H338),"",IF(G338*H338=0,"",ROUND(G338*H338,2))))</f>
        <v/>
      </c>
    </row>
    <row r="339" ht="12" customHeight="1" spans="1:9">
      <c r="A339" s="685"/>
      <c r="B339" s="685"/>
      <c r="C339" s="696"/>
      <c r="D339" s="696" t="s">
        <v>769</v>
      </c>
      <c r="E339" s="662"/>
      <c r="F339" s="686"/>
      <c r="G339" s="694"/>
      <c r="H339" s="781"/>
      <c r="I339" s="706" t="str">
        <f t="shared" si="28"/>
        <v/>
      </c>
    </row>
    <row r="340" ht="12" customHeight="1" spans="1:9">
      <c r="A340" s="685"/>
      <c r="B340" s="685"/>
      <c r="C340" s="696"/>
      <c r="D340" s="696" t="s">
        <v>770</v>
      </c>
      <c r="E340" s="662"/>
      <c r="F340" s="686" t="s">
        <v>299</v>
      </c>
      <c r="G340" s="694">
        <v>35</v>
      </c>
      <c r="H340" s="781"/>
      <c r="I340" s="706"/>
    </row>
    <row r="341" ht="12" customHeight="1" spans="1:9">
      <c r="A341" s="685"/>
      <c r="B341" s="685"/>
      <c r="C341" s="696"/>
      <c r="D341" s="696"/>
      <c r="E341" s="662"/>
      <c r="F341" s="686"/>
      <c r="G341" s="694"/>
      <c r="H341" s="781"/>
      <c r="I341" s="706"/>
    </row>
    <row r="342" ht="12" customHeight="1" spans="1:9">
      <c r="A342" s="685"/>
      <c r="B342" s="685"/>
      <c r="C342" s="992" t="s">
        <v>324</v>
      </c>
      <c r="D342" s="696" t="s">
        <v>771</v>
      </c>
      <c r="E342" s="662"/>
      <c r="F342" s="686" t="s">
        <v>299</v>
      </c>
      <c r="G342" s="694">
        <v>1</v>
      </c>
      <c r="H342" s="781"/>
      <c r="I342" s="706" t="str">
        <f t="shared" ref="I342" si="29">IF(OR(AND(G342="Prov",H342="Sum"),(H342="PC Sum")),". . . . . . . . .00",IF(ISERR(G342*H342),"",IF(G342*H342=0,"",ROUND(G342*H342,2))))</f>
        <v/>
      </c>
    </row>
    <row r="343" ht="12" customHeight="1" spans="1:9">
      <c r="A343" s="685"/>
      <c r="B343" s="685"/>
      <c r="C343" s="757"/>
      <c r="D343" s="696"/>
      <c r="E343" s="662"/>
      <c r="F343" s="686"/>
      <c r="G343" s="694"/>
      <c r="H343" s="781"/>
      <c r="I343" s="706"/>
    </row>
    <row r="344" ht="12" customHeight="1" spans="1:9">
      <c r="A344" s="685" t="s">
        <v>279</v>
      </c>
      <c r="B344" s="675">
        <v>170.16</v>
      </c>
      <c r="C344" s="757" t="s">
        <v>772</v>
      </c>
      <c r="D344" s="696"/>
      <c r="E344" s="662"/>
      <c r="F344" s="686"/>
      <c r="G344" s="694"/>
      <c r="H344" s="783"/>
      <c r="I344" s="706"/>
    </row>
    <row r="345" ht="12" customHeight="1" spans="1:9">
      <c r="A345" s="685" t="s">
        <v>466</v>
      </c>
      <c r="B345" s="685"/>
      <c r="C345" s="696"/>
      <c r="D345" s="696"/>
      <c r="E345" s="662"/>
      <c r="F345" s="686"/>
      <c r="G345" s="694"/>
      <c r="H345" s="783"/>
      <c r="I345" s="706"/>
    </row>
    <row r="346" ht="12" customHeight="1" spans="1:9">
      <c r="A346" s="685" t="s">
        <v>773</v>
      </c>
      <c r="B346" s="685"/>
      <c r="C346" s="992" t="s">
        <v>287</v>
      </c>
      <c r="D346" s="696" t="s">
        <v>491</v>
      </c>
      <c r="E346" s="662"/>
      <c r="F346" s="686"/>
      <c r="G346" s="694"/>
      <c r="H346" s="783"/>
      <c r="I346" s="706"/>
    </row>
    <row r="347" ht="12" customHeight="1" spans="1:9">
      <c r="A347" s="685"/>
      <c r="B347" s="685"/>
      <c r="C347" s="696"/>
      <c r="D347" s="696" t="s">
        <v>774</v>
      </c>
      <c r="E347" s="662"/>
      <c r="F347" s="686" t="s">
        <v>342</v>
      </c>
      <c r="G347" s="694">
        <v>100</v>
      </c>
      <c r="H347" s="784"/>
      <c r="I347" s="765"/>
    </row>
    <row r="348" ht="12" customHeight="1" spans="1:9">
      <c r="A348" s="685"/>
      <c r="B348" s="685"/>
      <c r="C348" s="696"/>
      <c r="D348" s="696"/>
      <c r="E348" s="662"/>
      <c r="F348" s="686"/>
      <c r="G348" s="694"/>
      <c r="H348" s="784"/>
      <c r="I348" s="765"/>
    </row>
    <row r="349" ht="12" customHeight="1" spans="1:9">
      <c r="A349" s="685" t="s">
        <v>279</v>
      </c>
      <c r="B349" s="762">
        <v>170.17</v>
      </c>
      <c r="C349" s="997" t="s">
        <v>775</v>
      </c>
      <c r="D349" s="696"/>
      <c r="E349" s="662"/>
      <c r="F349" s="686"/>
      <c r="G349" s="694"/>
      <c r="H349" s="781"/>
      <c r="I349" s="706"/>
    </row>
    <row r="350" ht="12" customHeight="1" spans="1:9">
      <c r="A350" s="685" t="s">
        <v>466</v>
      </c>
      <c r="B350" s="685"/>
      <c r="C350" s="696"/>
      <c r="D350" s="696"/>
      <c r="E350" s="662"/>
      <c r="F350" s="686"/>
      <c r="G350" s="694"/>
      <c r="H350" s="782"/>
      <c r="I350" s="706"/>
    </row>
    <row r="351" ht="12" customHeight="1" spans="1:9">
      <c r="A351" s="685" t="s">
        <v>773</v>
      </c>
      <c r="B351" s="685"/>
      <c r="C351" s="992" t="s">
        <v>287</v>
      </c>
      <c r="D351" s="992" t="s">
        <v>776</v>
      </c>
      <c r="E351" s="662"/>
      <c r="F351" s="686"/>
      <c r="G351" s="694"/>
      <c r="H351" s="781"/>
      <c r="I351" s="706"/>
    </row>
    <row r="352" ht="12" customHeight="1" spans="1:9">
      <c r="A352" s="685"/>
      <c r="B352" s="685"/>
      <c r="C352" s="696"/>
      <c r="D352" s="696"/>
      <c r="E352" s="662"/>
      <c r="F352" s="686"/>
      <c r="G352" s="694"/>
      <c r="H352" s="781"/>
      <c r="I352" s="706"/>
    </row>
    <row r="353" ht="12" customHeight="1" spans="1:9">
      <c r="A353" s="685"/>
      <c r="B353" s="685"/>
      <c r="C353" s="696"/>
      <c r="D353" s="992" t="s">
        <v>287</v>
      </c>
      <c r="E353" s="662" t="s">
        <v>777</v>
      </c>
      <c r="F353" s="686" t="s">
        <v>292</v>
      </c>
      <c r="G353" s="694">
        <v>100</v>
      </c>
      <c r="H353" s="764"/>
      <c r="I353" s="764"/>
    </row>
    <row r="354" ht="12" customHeight="1" spans="1:9">
      <c r="A354" s="685"/>
      <c r="B354" s="685"/>
      <c r="C354" s="696"/>
      <c r="D354" s="696"/>
      <c r="E354" s="662"/>
      <c r="F354" s="686"/>
      <c r="G354" s="694"/>
      <c r="H354" s="781"/>
      <c r="I354" s="706"/>
    </row>
    <row r="355" ht="12" customHeight="1" spans="1:9">
      <c r="A355" s="685"/>
      <c r="B355" s="675">
        <v>170.18</v>
      </c>
      <c r="C355" s="757" t="s">
        <v>778</v>
      </c>
      <c r="D355" s="696"/>
      <c r="E355" s="662"/>
      <c r="F355" s="686"/>
      <c r="G355" s="694"/>
      <c r="H355" s="781"/>
      <c r="I355" s="706"/>
    </row>
    <row r="356" ht="12" customHeight="1" spans="1:9">
      <c r="A356" s="685"/>
      <c r="B356" s="685"/>
      <c r="C356" s="997" t="s">
        <v>779</v>
      </c>
      <c r="D356" s="696"/>
      <c r="E356" s="662"/>
      <c r="F356" s="686"/>
      <c r="G356" s="694"/>
      <c r="H356" s="781"/>
      <c r="I356" s="706"/>
    </row>
    <row r="357" ht="12" customHeight="1" spans="1:9">
      <c r="A357" s="685"/>
      <c r="B357" s="685"/>
      <c r="C357" s="696"/>
      <c r="D357" s="696"/>
      <c r="E357" s="662"/>
      <c r="F357" s="686"/>
      <c r="G357" s="694"/>
      <c r="H357" s="781"/>
      <c r="I357" s="706"/>
    </row>
    <row r="358" ht="12" customHeight="1" spans="1:9">
      <c r="A358" s="685"/>
      <c r="B358" s="685"/>
      <c r="C358" s="992" t="s">
        <v>287</v>
      </c>
      <c r="D358" s="696" t="s">
        <v>780</v>
      </c>
      <c r="E358" s="662"/>
      <c r="F358" s="686" t="s">
        <v>289</v>
      </c>
      <c r="G358" s="694">
        <v>276</v>
      </c>
      <c r="H358" s="781">
        <v>1400</v>
      </c>
      <c r="I358" s="706">
        <f>IF(OR(AND(G358="Prov",H358="Sum"),(H358="PC Sum")),". . . . . . . . .00",IF(ISERR(G358*H358),"",IF(G358*H358=0,"",ROUND(G358*H358,2))))</f>
        <v>386400</v>
      </c>
    </row>
    <row r="359" ht="12" customHeight="1" spans="1:9">
      <c r="A359" s="685"/>
      <c r="B359" s="685"/>
      <c r="C359" s="696"/>
      <c r="D359" s="696"/>
      <c r="E359" s="662"/>
      <c r="F359" s="686"/>
      <c r="G359" s="694"/>
      <c r="H359" s="781"/>
      <c r="I359" s="706"/>
    </row>
    <row r="360" ht="12" customHeight="1" spans="1:9">
      <c r="A360" s="685"/>
      <c r="B360" s="685"/>
      <c r="C360" s="696"/>
      <c r="D360" s="992" t="s">
        <v>287</v>
      </c>
      <c r="E360" s="662" t="s">
        <v>781</v>
      </c>
      <c r="F360" s="686" t="s">
        <v>289</v>
      </c>
      <c r="G360" s="694">
        <v>109</v>
      </c>
      <c r="H360" s="781">
        <v>1400</v>
      </c>
      <c r="I360" s="706">
        <f>IF(OR(AND(G360="Prov",H360="Sum"),(H360="PC Sum")),". . . . . . . . .00",IF(ISERR(G360*H360),"",IF(G360*H360=0,"",ROUND(G360*H360,2))))</f>
        <v>152600</v>
      </c>
    </row>
    <row r="361" ht="12" customHeight="1" spans="1:9">
      <c r="A361" s="685"/>
      <c r="B361" s="685"/>
      <c r="C361" s="696"/>
      <c r="D361" s="696"/>
      <c r="E361" s="662"/>
      <c r="F361" s="686"/>
      <c r="G361" s="693"/>
      <c r="H361" s="688"/>
      <c r="I361" s="706"/>
    </row>
    <row r="362" ht="12" customHeight="1" spans="1:9">
      <c r="A362" s="685"/>
      <c r="B362" s="685"/>
      <c r="C362" s="696"/>
      <c r="D362" s="696" t="s">
        <v>290</v>
      </c>
      <c r="E362" s="662" t="s">
        <v>782</v>
      </c>
      <c r="F362" s="686" t="s">
        <v>289</v>
      </c>
      <c r="G362" s="693">
        <v>276.479</v>
      </c>
      <c r="H362" s="688">
        <v>1400</v>
      </c>
      <c r="I362" s="706">
        <f>IF(OR(AND(G362="Prov",H362="Sum"),(H362="PC Sum")),". . . . . . . . .00",IF(ISERR(G362*H362),"",IF(G362*H362=0,"",ROUND(G362*H362,2))))</f>
        <v>387070.6</v>
      </c>
    </row>
    <row r="363" ht="12" customHeight="1" spans="1:9">
      <c r="A363" s="685"/>
      <c r="B363" s="685"/>
      <c r="C363" s="696"/>
      <c r="D363" s="696"/>
      <c r="E363" s="696"/>
      <c r="F363" s="686"/>
      <c r="G363" s="692"/>
      <c r="H363" s="694"/>
      <c r="I363" s="706"/>
    </row>
    <row r="364" ht="12" customHeight="1" spans="1:9">
      <c r="A364" s="685"/>
      <c r="B364" s="685"/>
      <c r="C364" s="696"/>
      <c r="D364" s="696"/>
      <c r="E364" s="696"/>
      <c r="F364" s="686"/>
      <c r="G364" s="686"/>
      <c r="H364" s="694"/>
      <c r="I364" s="706"/>
    </row>
    <row r="365" ht="12" customHeight="1" spans="1:9">
      <c r="A365" s="685"/>
      <c r="B365" s="685"/>
      <c r="C365" s="696"/>
      <c r="D365" s="759"/>
      <c r="E365" s="760"/>
      <c r="F365" s="686"/>
      <c r="G365" s="761"/>
      <c r="H365" s="694"/>
      <c r="I365" s="706"/>
    </row>
    <row r="366" ht="12" customHeight="1" spans="1:9">
      <c r="A366" s="685"/>
      <c r="B366" s="685"/>
      <c r="C366" s="696"/>
      <c r="D366" s="759"/>
      <c r="E366" s="760"/>
      <c r="F366" s="686"/>
      <c r="G366" s="692"/>
      <c r="H366" s="694"/>
      <c r="I366" s="706"/>
    </row>
    <row r="367" ht="12" customHeight="1" spans="1:9">
      <c r="A367" s="685"/>
      <c r="B367" s="685"/>
      <c r="C367" s="696"/>
      <c r="D367" s="696"/>
      <c r="E367" s="662"/>
      <c r="F367" s="686"/>
      <c r="G367" s="694"/>
      <c r="H367" s="781"/>
      <c r="I367" s="706"/>
    </row>
    <row r="368" ht="12" customHeight="1" spans="1:9">
      <c r="A368" s="685"/>
      <c r="B368" s="675"/>
      <c r="C368" s="696"/>
      <c r="D368" s="696"/>
      <c r="E368" s="662"/>
      <c r="F368" s="686"/>
      <c r="G368" s="694"/>
      <c r="H368" s="781"/>
      <c r="I368" s="706"/>
    </row>
    <row r="369" ht="12" customHeight="1" spans="1:9">
      <c r="A369" s="685"/>
      <c r="B369" s="675"/>
      <c r="C369" s="696"/>
      <c r="D369" s="696"/>
      <c r="E369" s="662"/>
      <c r="F369" s="686"/>
      <c r="G369" s="694"/>
      <c r="H369" s="781"/>
      <c r="I369" s="706"/>
    </row>
    <row r="370" ht="12" hidden="1" customHeight="1" spans="1:9">
      <c r="A370" s="685"/>
      <c r="B370" s="685"/>
      <c r="C370" s="696"/>
      <c r="D370" s="696"/>
      <c r="E370" s="662"/>
      <c r="F370" s="686"/>
      <c r="G370" s="694"/>
      <c r="H370" s="781"/>
      <c r="I370" s="706"/>
    </row>
    <row r="371" ht="12" hidden="1" customHeight="1" spans="1:9">
      <c r="A371" s="685"/>
      <c r="B371" s="685"/>
      <c r="C371" s="696"/>
      <c r="D371" s="696"/>
      <c r="E371" s="662"/>
      <c r="F371" s="686"/>
      <c r="G371" s="694"/>
      <c r="H371" s="781"/>
      <c r="I371" s="706"/>
    </row>
    <row r="372" ht="12" hidden="1" customHeight="1" spans="1:9">
      <c r="A372" s="685"/>
      <c r="B372" s="685"/>
      <c r="C372" s="696"/>
      <c r="D372" s="696"/>
      <c r="E372" s="662"/>
      <c r="F372" s="686"/>
      <c r="G372" s="694"/>
      <c r="H372" s="781"/>
      <c r="I372" s="706"/>
    </row>
    <row r="373" ht="12" hidden="1" customHeight="1" spans="1:9">
      <c r="A373" s="685"/>
      <c r="B373" s="685"/>
      <c r="C373" s="696"/>
      <c r="D373" s="696"/>
      <c r="E373" s="662"/>
      <c r="F373" s="686"/>
      <c r="G373" s="780"/>
      <c r="H373" s="781"/>
      <c r="I373" s="706"/>
    </row>
    <row r="374" ht="12" hidden="1" customHeight="1" spans="1:9">
      <c r="A374" s="685"/>
      <c r="B374" s="685"/>
      <c r="C374" s="696"/>
      <c r="D374" s="696"/>
      <c r="E374" s="662"/>
      <c r="F374" s="686"/>
      <c r="G374" s="780"/>
      <c r="H374" s="781"/>
      <c r="I374" s="706"/>
    </row>
    <row r="375" ht="12" hidden="1" customHeight="1" spans="1:9">
      <c r="A375" s="685"/>
      <c r="B375" s="685"/>
      <c r="C375" s="696"/>
      <c r="D375" s="696"/>
      <c r="E375" s="662"/>
      <c r="F375" s="686"/>
      <c r="G375" s="780"/>
      <c r="H375" s="781"/>
      <c r="I375" s="706"/>
    </row>
    <row r="376" ht="12" hidden="1" customHeight="1" spans="1:9">
      <c r="A376" s="685"/>
      <c r="B376" s="685"/>
      <c r="C376" s="696"/>
      <c r="D376" s="696"/>
      <c r="E376" s="662"/>
      <c r="F376" s="686"/>
      <c r="G376" s="694"/>
      <c r="H376" s="784"/>
      <c r="I376" s="765"/>
    </row>
    <row r="377" ht="12" hidden="1" customHeight="1" spans="1:9">
      <c r="A377" s="685"/>
      <c r="B377" s="685"/>
      <c r="C377" s="696"/>
      <c r="D377" s="696"/>
      <c r="E377" s="662"/>
      <c r="F377" s="686"/>
      <c r="G377" s="694"/>
      <c r="H377" s="784"/>
      <c r="I377" s="765"/>
    </row>
    <row r="378" ht="12" hidden="1" customHeight="1" spans="1:9">
      <c r="A378" s="685"/>
      <c r="B378" s="685"/>
      <c r="C378" s="696"/>
      <c r="D378" s="696"/>
      <c r="E378" s="662"/>
      <c r="F378" s="686"/>
      <c r="G378" s="694"/>
      <c r="H378" s="784"/>
      <c r="I378" s="765"/>
    </row>
    <row r="379" ht="12" customHeight="1" spans="1:9">
      <c r="A379" s="685"/>
      <c r="B379" s="685"/>
      <c r="C379" s="696"/>
      <c r="D379" s="696"/>
      <c r="E379" s="662"/>
      <c r="F379" s="686"/>
      <c r="G379" s="694"/>
      <c r="H379" s="784"/>
      <c r="I379" s="765"/>
    </row>
    <row r="380" ht="12" customHeight="1" spans="1:9">
      <c r="A380" s="685"/>
      <c r="B380" s="685"/>
      <c r="C380" s="696"/>
      <c r="D380" s="696"/>
      <c r="E380" s="662"/>
      <c r="F380" s="686"/>
      <c r="G380" s="694"/>
      <c r="H380" s="784"/>
      <c r="I380" s="765"/>
    </row>
    <row r="381" ht="12" customHeight="1" spans="1:9">
      <c r="A381" s="685"/>
      <c r="B381" s="685"/>
      <c r="C381" s="696"/>
      <c r="D381" s="696"/>
      <c r="E381" s="662"/>
      <c r="F381" s="686"/>
      <c r="G381" s="694"/>
      <c r="H381" s="784"/>
      <c r="I381" s="765"/>
    </row>
    <row r="382" ht="12" customHeight="1" spans="1:9">
      <c r="A382" s="685"/>
      <c r="B382" s="685"/>
      <c r="C382" s="696"/>
      <c r="D382" s="696"/>
      <c r="E382" s="662"/>
      <c r="F382" s="686"/>
      <c r="G382" s="694"/>
      <c r="H382" s="784"/>
      <c r="I382" s="765"/>
    </row>
    <row r="383" ht="12" customHeight="1" spans="1:9">
      <c r="A383" s="685"/>
      <c r="B383" s="685"/>
      <c r="C383" s="696"/>
      <c r="D383" s="696"/>
      <c r="E383" s="662"/>
      <c r="F383" s="686"/>
      <c r="G383" s="694"/>
      <c r="H383" s="784"/>
      <c r="I383" s="765"/>
    </row>
    <row r="384" ht="12" customHeight="1" spans="1:9">
      <c r="A384" s="685"/>
      <c r="B384" s="685"/>
      <c r="C384" s="696"/>
      <c r="D384" s="696"/>
      <c r="E384" s="662"/>
      <c r="F384" s="686"/>
      <c r="G384" s="694"/>
      <c r="H384" s="783"/>
      <c r="I384" s="706"/>
    </row>
    <row r="385" ht="12" customHeight="1" spans="1:9">
      <c r="A385" s="707"/>
      <c r="B385" s="708"/>
      <c r="C385" s="708"/>
      <c r="D385" s="708"/>
      <c r="E385" s="708"/>
      <c r="F385" s="709"/>
      <c r="G385" s="785"/>
      <c r="H385" s="786"/>
      <c r="I385" s="790"/>
    </row>
    <row r="386" ht="12" customHeight="1" spans="1:9">
      <c r="A386" s="685"/>
      <c r="B386" s="676" t="s">
        <v>783</v>
      </c>
      <c r="C386" s="662"/>
      <c r="D386" s="662"/>
      <c r="E386" s="662"/>
      <c r="F386" s="663"/>
      <c r="G386" s="787"/>
      <c r="H386" s="783"/>
      <c r="I386" s="746"/>
    </row>
    <row r="387" ht="12" customHeight="1" spans="1:9">
      <c r="A387" s="713"/>
      <c r="B387" s="666"/>
      <c r="C387" s="666"/>
      <c r="D387" s="666"/>
      <c r="E387" s="666"/>
      <c r="F387" s="667"/>
      <c r="G387" s="788"/>
      <c r="H387" s="789"/>
      <c r="I387" s="747"/>
    </row>
    <row r="388" ht="12" customHeight="1" spans="1:9">
      <c r="A388" s="708"/>
      <c r="B388" s="708"/>
      <c r="C388" s="708"/>
      <c r="D388" s="708"/>
      <c r="E388" s="708"/>
      <c r="F388" s="709"/>
      <c r="G388" s="785"/>
      <c r="H388" s="786"/>
      <c r="I388" s="791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scale="80" fitToHeight="0" orientation="portrait" horizontalDpi="300" verticalDpi="300"/>
  <headerFooter alignWithMargins="0">
    <oddHeader>&amp;L&amp;P/&amp;N&amp;RJW14463
HALFWAY HOUSE WATER UPGRADE</oddHeader>
  </headerFooter>
  <rowBreaks count="5" manualBreakCount="5">
    <brk id="80" max="8" man="1"/>
    <brk id="160" max="8" man="1"/>
    <brk id="235" max="8" man="1"/>
    <brk id="312" max="8" man="1"/>
    <brk id="38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67"/>
  <sheetViews>
    <sheetView showGridLines="0" view="pageBreakPreview" zoomScale="120" zoomScalePageLayoutView="120" zoomScaleNormal="100" workbookViewId="0">
      <selection activeCell="J80" sqref="J80"/>
    </sheetView>
  </sheetViews>
  <sheetFormatPr defaultColWidth="9.11111111111111" defaultRowHeight="13.2"/>
  <cols>
    <col min="1" max="1" width="10.6666666666667" customWidth="1"/>
    <col min="2" max="2" width="7.88888888888889" customWidth="1"/>
    <col min="3" max="4" width="3.66666666666667" customWidth="1"/>
    <col min="5" max="5" width="40.7777777777778" customWidth="1"/>
    <col min="6" max="6" width="8.66666666666667" customWidth="1"/>
    <col min="7" max="7" width="9.66666666666667" style="475" customWidth="1"/>
    <col min="8" max="8" width="11.4444444444444" customWidth="1"/>
    <col min="9" max="9" width="15.6666666666667" style="17" customWidth="1"/>
  </cols>
  <sheetData>
    <row r="2" ht="12" customHeight="1" spans="1:8">
      <c r="A2" s="15"/>
      <c r="B2" s="15"/>
      <c r="C2" s="15"/>
      <c r="D2" s="15"/>
      <c r="E2" s="15"/>
      <c r="F2" s="425"/>
      <c r="G2" s="438"/>
      <c r="H2" s="439"/>
    </row>
    <row r="3" ht="12" customHeight="1" spans="1:9">
      <c r="A3" s="15"/>
      <c r="B3" s="15"/>
      <c r="C3" s="15"/>
      <c r="D3" s="15"/>
      <c r="E3" s="15"/>
      <c r="F3" s="425"/>
      <c r="G3" s="438"/>
      <c r="H3" s="440"/>
      <c r="I3" s="449" t="s">
        <v>784</v>
      </c>
    </row>
    <row r="4" ht="12" customHeight="1" spans="1:9">
      <c r="A4" s="389" t="s">
        <v>1</v>
      </c>
      <c r="B4" s="389"/>
      <c r="C4" s="480"/>
      <c r="D4" s="480"/>
      <c r="E4" s="480"/>
      <c r="F4" s="481"/>
      <c r="G4" s="441"/>
      <c r="H4" s="510"/>
      <c r="I4" s="512"/>
    </row>
    <row r="5" ht="12" customHeight="1" spans="1:9">
      <c r="A5" s="391" t="s">
        <v>8</v>
      </c>
      <c r="B5" s="391" t="s">
        <v>2</v>
      </c>
      <c r="C5" s="483"/>
      <c r="D5" s="483"/>
      <c r="E5" s="483" t="s">
        <v>3</v>
      </c>
      <c r="F5" s="484" t="s">
        <v>4</v>
      </c>
      <c r="G5" s="442" t="s">
        <v>276</v>
      </c>
      <c r="H5" s="443" t="s">
        <v>6</v>
      </c>
      <c r="I5" s="451" t="s">
        <v>7</v>
      </c>
    </row>
    <row r="6" ht="12" customHeight="1" spans="1:9">
      <c r="A6" s="394" t="s">
        <v>277</v>
      </c>
      <c r="B6" s="394" t="s">
        <v>9</v>
      </c>
      <c r="C6" s="485"/>
      <c r="D6" s="485"/>
      <c r="E6" s="485"/>
      <c r="F6" s="486"/>
      <c r="G6" s="444" t="s">
        <v>278</v>
      </c>
      <c r="H6" s="445"/>
      <c r="I6" s="452"/>
    </row>
    <row r="7" ht="12" hidden="1" customHeight="1" spans="1:9">
      <c r="A7" s="400"/>
      <c r="B7" s="400"/>
      <c r="C7" s="15"/>
      <c r="D7" s="15"/>
      <c r="E7" s="15"/>
      <c r="F7" s="489"/>
      <c r="G7" s="446"/>
      <c r="H7" s="355"/>
      <c r="I7" s="453" t="str">
        <f t="shared" ref="I7:I52" si="0">IF(OR(AND(G7="Prov",H7="Sum"),(H7="PC Sum")),". . . . . . . . .00",IF(ISERR(G7*H7),"",IF(G7*H7=0,"",ROUND(G7*H7,2))))</f>
        <v/>
      </c>
    </row>
    <row r="8" ht="12" customHeight="1" spans="1:9">
      <c r="A8" s="400" t="s">
        <v>279</v>
      </c>
      <c r="B8" s="391" t="s">
        <v>785</v>
      </c>
      <c r="C8" s="342" t="s">
        <v>786</v>
      </c>
      <c r="D8" s="343"/>
      <c r="E8" s="15"/>
      <c r="F8" s="489"/>
      <c r="G8" s="446"/>
      <c r="H8" s="355"/>
      <c r="I8" s="453" t="str">
        <f t="shared" si="0"/>
        <v/>
      </c>
    </row>
    <row r="9" ht="12" customHeight="1" spans="1:9">
      <c r="A9" s="400" t="s">
        <v>787</v>
      </c>
      <c r="B9" s="400"/>
      <c r="C9" s="342" t="s">
        <v>788</v>
      </c>
      <c r="D9" s="15"/>
      <c r="E9" s="15"/>
      <c r="F9" s="489"/>
      <c r="G9" s="446"/>
      <c r="H9" s="355"/>
      <c r="I9" s="453" t="str">
        <f t="shared" si="0"/>
        <v/>
      </c>
    </row>
    <row r="10" ht="12" customHeight="1" spans="1:9">
      <c r="A10" s="400" t="s">
        <v>789</v>
      </c>
      <c r="B10" s="400"/>
      <c r="C10" s="15"/>
      <c r="D10" s="15"/>
      <c r="E10" s="15"/>
      <c r="F10" s="489"/>
      <c r="G10" s="446"/>
      <c r="H10" s="355"/>
      <c r="I10" s="453" t="str">
        <f t="shared" si="0"/>
        <v/>
      </c>
    </row>
    <row r="11" ht="12" customHeight="1" spans="1:9">
      <c r="A11" s="400"/>
      <c r="B11" s="400"/>
      <c r="C11" s="15"/>
      <c r="D11" s="15"/>
      <c r="E11" s="15"/>
      <c r="F11" s="489"/>
      <c r="G11" s="446"/>
      <c r="H11" s="355"/>
      <c r="I11" s="453"/>
    </row>
    <row r="12" ht="12" customHeight="1" spans="1:9">
      <c r="A12" s="400" t="s">
        <v>790</v>
      </c>
      <c r="B12" s="987" t="s">
        <v>791</v>
      </c>
      <c r="C12" s="483" t="s">
        <v>792</v>
      </c>
      <c r="D12" s="15"/>
      <c r="E12" s="15"/>
      <c r="F12" s="489"/>
      <c r="G12" s="446"/>
      <c r="H12" s="355"/>
      <c r="I12" s="453"/>
    </row>
    <row r="13" ht="12" customHeight="1" spans="1:9">
      <c r="A13" s="400"/>
      <c r="B13" s="400"/>
      <c r="C13" s="15"/>
      <c r="D13" s="15"/>
      <c r="E13" s="15"/>
      <c r="F13" s="489"/>
      <c r="G13" s="446"/>
      <c r="H13" s="355"/>
      <c r="I13" s="453"/>
    </row>
    <row r="14" ht="12" customHeight="1" spans="1:9">
      <c r="A14" s="400"/>
      <c r="B14" s="400"/>
      <c r="C14" s="627" t="s">
        <v>287</v>
      </c>
      <c r="D14" s="15" t="s">
        <v>793</v>
      </c>
      <c r="E14" s="15"/>
      <c r="F14" s="489"/>
      <c r="G14" s="446"/>
      <c r="H14" s="355"/>
      <c r="I14" s="453"/>
    </row>
    <row r="15" ht="12" customHeight="1" spans="1:9">
      <c r="A15" s="400"/>
      <c r="B15" s="400"/>
      <c r="C15" s="15"/>
      <c r="D15" s="15" t="s">
        <v>794</v>
      </c>
      <c r="E15" s="15"/>
      <c r="F15" s="489"/>
      <c r="G15" s="446"/>
      <c r="H15" s="355"/>
      <c r="I15" s="453"/>
    </row>
    <row r="16" ht="12" customHeight="1" spans="1:9">
      <c r="A16" s="400"/>
      <c r="B16" s="400"/>
      <c r="C16" s="15"/>
      <c r="D16" s="15" t="s">
        <v>795</v>
      </c>
      <c r="E16" s="15"/>
      <c r="F16" s="489"/>
      <c r="G16" s="446"/>
      <c r="H16" s="355"/>
      <c r="I16" s="453"/>
    </row>
    <row r="17" ht="12" customHeight="1" spans="1:9">
      <c r="A17" s="400"/>
      <c r="B17" s="400"/>
      <c r="C17" s="15"/>
      <c r="D17" s="15" t="s">
        <v>796</v>
      </c>
      <c r="E17" s="15"/>
      <c r="F17" s="489"/>
      <c r="G17" s="446"/>
      <c r="H17" s="355"/>
      <c r="I17" s="453"/>
    </row>
    <row r="18" ht="12" customHeight="1" spans="1:9">
      <c r="A18" s="400"/>
      <c r="B18" s="400"/>
      <c r="C18" s="15"/>
      <c r="D18" s="15" t="s">
        <v>797</v>
      </c>
      <c r="E18" s="15"/>
      <c r="F18" s="489"/>
      <c r="G18" s="446"/>
      <c r="H18" s="355"/>
      <c r="I18" s="453"/>
    </row>
    <row r="19" ht="12" customHeight="1" spans="1:9">
      <c r="A19" s="400"/>
      <c r="B19" s="400"/>
      <c r="C19" s="15"/>
      <c r="D19" s="15" t="s">
        <v>798</v>
      </c>
      <c r="E19" s="15"/>
      <c r="F19" s="489"/>
      <c r="G19" s="446"/>
      <c r="H19" s="355"/>
      <c r="I19" s="453"/>
    </row>
    <row r="20" ht="12" customHeight="1" spans="1:9">
      <c r="A20" s="400"/>
      <c r="B20" s="400"/>
      <c r="C20" s="15"/>
      <c r="D20" s="15" t="s">
        <v>799</v>
      </c>
      <c r="E20" s="15"/>
      <c r="F20" s="489"/>
      <c r="G20" s="446"/>
      <c r="H20" s="355"/>
      <c r="I20" s="453"/>
    </row>
    <row r="21" ht="12" customHeight="1" spans="1:9">
      <c r="A21" s="400"/>
      <c r="B21" s="400"/>
      <c r="C21" s="15"/>
      <c r="D21" s="15" t="s">
        <v>800</v>
      </c>
      <c r="E21" s="15"/>
      <c r="F21" s="489"/>
      <c r="G21" s="446"/>
      <c r="H21" s="355"/>
      <c r="I21" s="453"/>
    </row>
    <row r="22" ht="12" customHeight="1" spans="1:9">
      <c r="A22" s="400"/>
      <c r="B22" s="400"/>
      <c r="C22" s="15"/>
      <c r="D22" s="15" t="s">
        <v>801</v>
      </c>
      <c r="E22" s="15"/>
      <c r="F22" s="489" t="s">
        <v>299</v>
      </c>
      <c r="G22" s="446">
        <v>10</v>
      </c>
      <c r="H22" s="355"/>
      <c r="I22" s="453"/>
    </row>
    <row r="23" ht="12" customHeight="1" spans="1:9">
      <c r="A23" s="400"/>
      <c r="B23" s="400"/>
      <c r="C23" s="15"/>
      <c r="D23" s="15"/>
      <c r="E23" s="15"/>
      <c r="F23" s="489"/>
      <c r="G23" s="446"/>
      <c r="H23" s="355"/>
      <c r="I23" s="453"/>
    </row>
    <row r="24" ht="12" customHeight="1" spans="1:9">
      <c r="A24" s="400"/>
      <c r="B24" s="400"/>
      <c r="C24" s="998" t="s">
        <v>290</v>
      </c>
      <c r="D24" s="627" t="s">
        <v>802</v>
      </c>
      <c r="E24" s="476"/>
      <c r="F24" s="487"/>
      <c r="G24" s="447"/>
      <c r="H24" s="355"/>
      <c r="I24" s="453"/>
    </row>
    <row r="25" ht="12" customHeight="1" spans="1:9">
      <c r="A25" s="400"/>
      <c r="B25" s="400"/>
      <c r="C25" s="628"/>
      <c r="D25" s="627" t="s">
        <v>803</v>
      </c>
      <c r="E25" s="476"/>
      <c r="F25" s="487"/>
      <c r="G25" s="447"/>
      <c r="H25" s="355"/>
      <c r="I25" s="453"/>
    </row>
    <row r="26" ht="12" customHeight="1" spans="1:9">
      <c r="A26" s="400"/>
      <c r="B26" s="400"/>
      <c r="C26" s="628"/>
      <c r="D26" s="627" t="s">
        <v>804</v>
      </c>
      <c r="E26" s="476"/>
      <c r="F26" s="487"/>
      <c r="G26" s="447"/>
      <c r="H26" s="355"/>
      <c r="I26" s="453"/>
    </row>
    <row r="27" ht="12" customHeight="1" spans="1:9">
      <c r="A27" s="400"/>
      <c r="B27" s="400"/>
      <c r="C27" s="628"/>
      <c r="D27" s="627" t="s">
        <v>805</v>
      </c>
      <c r="E27" s="476"/>
      <c r="F27" s="487" t="s">
        <v>292</v>
      </c>
      <c r="G27" s="447">
        <v>92</v>
      </c>
      <c r="H27" s="355"/>
      <c r="I27" s="453"/>
    </row>
    <row r="28" ht="12" customHeight="1" spans="1:9">
      <c r="A28" s="400"/>
      <c r="B28" s="400"/>
      <c r="C28" s="15"/>
      <c r="D28" s="15"/>
      <c r="E28" s="15"/>
      <c r="F28" s="489"/>
      <c r="G28" s="446"/>
      <c r="H28" s="355"/>
      <c r="I28" s="453"/>
    </row>
    <row r="29" ht="12" customHeight="1" spans="1:9">
      <c r="A29" s="400" t="s">
        <v>17</v>
      </c>
      <c r="B29" s="987" t="s">
        <v>806</v>
      </c>
      <c r="C29" s="483" t="s">
        <v>807</v>
      </c>
      <c r="D29" s="15"/>
      <c r="E29" s="15"/>
      <c r="F29" s="489"/>
      <c r="G29" s="446"/>
      <c r="H29" s="355"/>
      <c r="I29" s="453"/>
    </row>
    <row r="30" ht="12" customHeight="1" spans="1:9">
      <c r="A30" s="400"/>
      <c r="B30" s="400"/>
      <c r="C30" s="15"/>
      <c r="D30" s="15"/>
      <c r="E30" s="15"/>
      <c r="F30" s="489"/>
      <c r="G30" s="446"/>
      <c r="H30" s="355"/>
      <c r="I30" s="453"/>
    </row>
    <row r="31" ht="12" customHeight="1" spans="1:9">
      <c r="A31" s="400"/>
      <c r="B31" s="400"/>
      <c r="C31" s="627" t="s">
        <v>287</v>
      </c>
      <c r="D31" s="629" t="s">
        <v>808</v>
      </c>
      <c r="E31" s="15"/>
      <c r="F31" s="489"/>
      <c r="G31" s="446"/>
      <c r="H31" s="355"/>
      <c r="I31" s="453"/>
    </row>
    <row r="32" ht="12" customHeight="1" spans="1:9">
      <c r="A32" s="400"/>
      <c r="B32" s="400"/>
      <c r="C32" s="627"/>
      <c r="D32" s="629" t="s">
        <v>809</v>
      </c>
      <c r="E32" s="15"/>
      <c r="F32" s="489"/>
      <c r="G32" s="446"/>
      <c r="H32" s="355"/>
      <c r="I32" s="453"/>
    </row>
    <row r="33" ht="12" customHeight="1" spans="1:9">
      <c r="A33" s="400"/>
      <c r="B33" s="400"/>
      <c r="C33" s="627"/>
      <c r="D33" s="629" t="s">
        <v>810</v>
      </c>
      <c r="E33" s="15"/>
      <c r="F33" s="489"/>
      <c r="G33" s="446"/>
      <c r="H33" s="355"/>
      <c r="I33" s="453"/>
    </row>
    <row r="34" ht="12" customHeight="1" spans="1:9">
      <c r="A34" s="400"/>
      <c r="B34" s="400"/>
      <c r="C34" s="627"/>
      <c r="D34" s="629" t="s">
        <v>811</v>
      </c>
      <c r="E34" s="15"/>
      <c r="F34" s="489"/>
      <c r="G34" s="446"/>
      <c r="H34" s="355"/>
      <c r="I34" s="453"/>
    </row>
    <row r="35" ht="12" customHeight="1" spans="1:9">
      <c r="A35" s="400"/>
      <c r="B35" s="400"/>
      <c r="C35" s="627"/>
      <c r="D35" s="629" t="s">
        <v>812</v>
      </c>
      <c r="E35" s="15"/>
      <c r="F35" s="489"/>
      <c r="G35" s="446"/>
      <c r="H35" s="355"/>
      <c r="I35" s="453"/>
    </row>
    <row r="36" ht="12" customHeight="1" spans="1:9">
      <c r="A36" s="400"/>
      <c r="B36" s="400"/>
      <c r="C36" s="627"/>
      <c r="D36" s="629" t="s">
        <v>813</v>
      </c>
      <c r="E36" s="15"/>
      <c r="F36" s="489"/>
      <c r="G36" s="446"/>
      <c r="H36" s="355"/>
      <c r="I36" s="453"/>
    </row>
    <row r="37" ht="12" customHeight="1" spans="1:9">
      <c r="A37" s="400"/>
      <c r="B37" s="400"/>
      <c r="C37" s="627"/>
      <c r="D37" s="629" t="s">
        <v>814</v>
      </c>
      <c r="E37" s="15"/>
      <c r="F37" s="489"/>
      <c r="G37" s="446"/>
      <c r="H37" s="355"/>
      <c r="I37" s="453"/>
    </row>
    <row r="38" ht="12" customHeight="1" spans="1:9">
      <c r="A38" s="400"/>
      <c r="B38" s="400"/>
      <c r="C38" s="627"/>
      <c r="D38" s="629" t="s">
        <v>815</v>
      </c>
      <c r="E38" s="15"/>
      <c r="F38" s="489"/>
      <c r="G38" s="446"/>
      <c r="H38" s="355"/>
      <c r="I38" s="453"/>
    </row>
    <row r="39" ht="12" customHeight="1" spans="1:9">
      <c r="A39" s="400"/>
      <c r="B39" s="400"/>
      <c r="C39" s="627"/>
      <c r="D39" s="629"/>
      <c r="E39" s="15"/>
      <c r="F39" s="489"/>
      <c r="G39" s="446"/>
      <c r="H39" s="355"/>
      <c r="I39" s="453"/>
    </row>
    <row r="40" ht="12" customHeight="1" spans="1:9">
      <c r="A40" s="400"/>
      <c r="B40" s="400"/>
      <c r="C40" s="627"/>
      <c r="D40" s="627" t="s">
        <v>287</v>
      </c>
      <c r="E40" s="630" t="s">
        <v>816</v>
      </c>
      <c r="F40" s="489" t="s">
        <v>292</v>
      </c>
      <c r="G40" s="446">
        <v>33</v>
      </c>
      <c r="H40" s="631"/>
      <c r="I40" s="631"/>
    </row>
    <row r="41" ht="12" customHeight="1" spans="1:9">
      <c r="A41" s="400"/>
      <c r="B41" s="400"/>
      <c r="C41" s="627"/>
      <c r="D41" s="15"/>
      <c r="E41" s="15"/>
      <c r="F41" s="489"/>
      <c r="G41" s="446"/>
      <c r="H41" s="355"/>
      <c r="I41" s="453"/>
    </row>
    <row r="42" ht="12" customHeight="1" spans="1:9">
      <c r="A42" s="400" t="s">
        <v>404</v>
      </c>
      <c r="B42" s="987" t="s">
        <v>817</v>
      </c>
      <c r="C42" s="483" t="s">
        <v>818</v>
      </c>
      <c r="D42" s="15"/>
      <c r="E42" s="15"/>
      <c r="F42" s="489"/>
      <c r="G42" s="446"/>
      <c r="H42" s="355"/>
      <c r="I42" s="453" t="str">
        <f t="shared" si="0"/>
        <v/>
      </c>
    </row>
    <row r="43" ht="12" customHeight="1" spans="1:9">
      <c r="A43" s="400"/>
      <c r="B43" s="391"/>
      <c r="C43" s="483"/>
      <c r="D43" s="15"/>
      <c r="E43" s="15"/>
      <c r="F43" s="489"/>
      <c r="G43" s="446"/>
      <c r="H43" s="355"/>
      <c r="I43" s="453" t="str">
        <f t="shared" si="0"/>
        <v/>
      </c>
    </row>
    <row r="44" ht="12" customHeight="1" spans="1:9">
      <c r="A44" s="400"/>
      <c r="B44" s="400"/>
      <c r="C44" s="632" t="s">
        <v>287</v>
      </c>
      <c r="D44" s="632" t="s">
        <v>819</v>
      </c>
      <c r="E44" s="629"/>
      <c r="F44" s="489"/>
      <c r="G44" s="446"/>
      <c r="H44" s="355"/>
      <c r="I44" s="453" t="str">
        <f t="shared" si="0"/>
        <v/>
      </c>
    </row>
    <row r="45" ht="12" customHeight="1" spans="1:9">
      <c r="A45" s="400"/>
      <c r="B45" s="400"/>
      <c r="C45" s="632"/>
      <c r="D45" s="632" t="s">
        <v>820</v>
      </c>
      <c r="E45" s="629"/>
      <c r="F45" s="489"/>
      <c r="G45" s="447"/>
      <c r="H45" s="355"/>
      <c r="I45" s="453" t="str">
        <f t="shared" si="0"/>
        <v/>
      </c>
    </row>
    <row r="46" ht="12" customHeight="1" spans="1:9">
      <c r="A46" s="400"/>
      <c r="B46" s="400"/>
      <c r="C46" s="632"/>
      <c r="D46" s="632" t="s">
        <v>821</v>
      </c>
      <c r="E46" s="629"/>
      <c r="F46" s="489"/>
      <c r="G46" s="446"/>
      <c r="H46" s="355"/>
      <c r="I46" s="453" t="str">
        <f t="shared" si="0"/>
        <v/>
      </c>
    </row>
    <row r="47" ht="12" customHeight="1" spans="1:9">
      <c r="A47" s="400"/>
      <c r="B47" s="400"/>
      <c r="C47" s="627"/>
      <c r="D47" s="627"/>
      <c r="E47" s="633"/>
      <c r="F47" s="489"/>
      <c r="G47" s="446"/>
      <c r="H47" s="355"/>
      <c r="I47" s="453" t="str">
        <f t="shared" si="0"/>
        <v/>
      </c>
    </row>
    <row r="48" ht="12" customHeight="1" spans="1:9">
      <c r="A48" s="400"/>
      <c r="B48" s="400"/>
      <c r="C48" s="627"/>
      <c r="D48" s="627" t="s">
        <v>287</v>
      </c>
      <c r="E48" s="629" t="s">
        <v>822</v>
      </c>
      <c r="F48" s="489"/>
      <c r="G48" s="446"/>
      <c r="H48" s="355"/>
      <c r="I48" s="453" t="str">
        <f t="shared" ref="I48" si="1">IF(OR(AND(G48="Prov",H48="Sum"),(H48="PC Sum")),". . . . . . . . .00",IF(ISERR(G48*H48),"",IF(G48*H48=0,"",ROUND(G48*H48,2))))</f>
        <v/>
      </c>
    </row>
    <row r="49" ht="12" customHeight="1" spans="1:9">
      <c r="A49" s="400"/>
      <c r="B49" s="400"/>
      <c r="C49" s="627"/>
      <c r="D49" s="627"/>
      <c r="E49" s="629" t="s">
        <v>823</v>
      </c>
      <c r="F49" s="489"/>
      <c r="G49" s="446"/>
      <c r="H49" s="634"/>
      <c r="I49" s="634"/>
    </row>
    <row r="50" ht="12" customHeight="1" spans="1:9">
      <c r="A50" s="400"/>
      <c r="B50" s="400"/>
      <c r="C50" s="627"/>
      <c r="D50" s="627"/>
      <c r="E50" s="629" t="s">
        <v>697</v>
      </c>
      <c r="F50" s="489" t="s">
        <v>299</v>
      </c>
      <c r="G50" s="446">
        <v>6</v>
      </c>
      <c r="H50" s="631"/>
      <c r="I50" s="631"/>
    </row>
    <row r="51" ht="12" customHeight="1" spans="1:9">
      <c r="A51" s="400"/>
      <c r="B51" s="400"/>
      <c r="C51" s="627"/>
      <c r="D51" s="627"/>
      <c r="E51" s="15"/>
      <c r="F51" s="489"/>
      <c r="G51" s="446"/>
      <c r="H51" s="355"/>
      <c r="I51" s="453" t="str">
        <f t="shared" si="0"/>
        <v/>
      </c>
    </row>
    <row r="52" ht="12" customHeight="1" spans="1:9">
      <c r="A52" s="400"/>
      <c r="B52" s="400"/>
      <c r="C52" s="627"/>
      <c r="D52" s="627" t="s">
        <v>290</v>
      </c>
      <c r="E52" s="629" t="s">
        <v>824</v>
      </c>
      <c r="F52" s="489"/>
      <c r="G52" s="446"/>
      <c r="H52" s="355"/>
      <c r="I52" s="453" t="str">
        <f t="shared" si="0"/>
        <v/>
      </c>
    </row>
    <row r="53" ht="12" customHeight="1" spans="1:9">
      <c r="A53" s="400"/>
      <c r="B53" s="400"/>
      <c r="C53" s="627"/>
      <c r="D53" s="627"/>
      <c r="E53" s="629" t="s">
        <v>825</v>
      </c>
      <c r="F53" s="489"/>
      <c r="G53" s="446"/>
      <c r="H53" s="634"/>
      <c r="I53" s="634"/>
    </row>
    <row r="54" ht="12" customHeight="1" spans="1:9">
      <c r="A54" s="400"/>
      <c r="B54" s="400"/>
      <c r="C54" s="627"/>
      <c r="D54" s="627"/>
      <c r="E54" s="629" t="s">
        <v>697</v>
      </c>
      <c r="F54" s="635" t="s">
        <v>299</v>
      </c>
      <c r="G54" s="636">
        <v>3</v>
      </c>
      <c r="H54" s="637"/>
      <c r="I54" s="639"/>
    </row>
    <row r="55" ht="12" customHeight="1" spans="1:9">
      <c r="A55" s="400"/>
      <c r="B55" s="400"/>
      <c r="C55" s="627"/>
      <c r="D55" s="627"/>
      <c r="E55" s="15"/>
      <c r="F55" s="489"/>
      <c r="G55" s="446"/>
      <c r="H55" s="355"/>
      <c r="I55" s="453" t="str">
        <f t="shared" ref="I55" si="2">IF(OR(AND(G55="Prov",H55="Sum"),(H55="PC Sum")),". . . . . . . . .00",IF(ISERR(G55*H55),"",IF(G55*H55=0,"",ROUND(G55*H55,2))))</f>
        <v/>
      </c>
    </row>
    <row r="56" ht="12" customHeight="1" spans="1:9">
      <c r="A56" s="400"/>
      <c r="B56" s="400"/>
      <c r="C56" s="627"/>
      <c r="D56" s="627" t="s">
        <v>322</v>
      </c>
      <c r="E56" s="629" t="s">
        <v>826</v>
      </c>
      <c r="F56" s="635"/>
      <c r="G56" s="636"/>
      <c r="H56" s="638"/>
      <c r="I56" s="640"/>
    </row>
    <row r="57" ht="12" customHeight="1" spans="1:9">
      <c r="A57" s="400"/>
      <c r="B57" s="400"/>
      <c r="C57" s="627"/>
      <c r="D57" s="627"/>
      <c r="E57" s="629" t="s">
        <v>827</v>
      </c>
      <c r="F57" s="635"/>
      <c r="G57" s="636"/>
      <c r="H57" s="638"/>
      <c r="I57" s="640"/>
    </row>
    <row r="58" ht="12" customHeight="1" spans="1:9">
      <c r="A58" s="400"/>
      <c r="B58" s="400"/>
      <c r="C58" s="627"/>
      <c r="D58" s="627"/>
      <c r="E58" s="629" t="s">
        <v>690</v>
      </c>
      <c r="F58" s="635" t="s">
        <v>299</v>
      </c>
      <c r="G58" s="636">
        <v>1</v>
      </c>
      <c r="H58" s="637"/>
      <c r="I58" s="639"/>
    </row>
    <row r="59" ht="12" customHeight="1" spans="1:9">
      <c r="A59" s="400"/>
      <c r="B59" s="400"/>
      <c r="C59" s="627"/>
      <c r="D59" s="627"/>
      <c r="E59" s="629"/>
      <c r="F59" s="635"/>
      <c r="G59" s="636"/>
      <c r="H59" s="638"/>
      <c r="I59" s="640"/>
    </row>
    <row r="60" ht="12" customHeight="1" spans="1:9">
      <c r="A60" s="400"/>
      <c r="B60" s="400"/>
      <c r="C60" s="627"/>
      <c r="D60" s="632" t="s">
        <v>324</v>
      </c>
      <c r="E60" s="629" t="s">
        <v>828</v>
      </c>
      <c r="F60" s="635"/>
      <c r="G60" s="636"/>
      <c r="H60" s="638"/>
      <c r="I60" s="640"/>
    </row>
    <row r="61" ht="12" customHeight="1" spans="1:9">
      <c r="A61" s="400"/>
      <c r="B61" s="400"/>
      <c r="C61" s="627"/>
      <c r="D61" s="632"/>
      <c r="E61" s="629" t="s">
        <v>829</v>
      </c>
      <c r="F61" s="635"/>
      <c r="G61" s="636"/>
      <c r="H61" s="638"/>
      <c r="I61" s="640"/>
    </row>
    <row r="62" ht="12" customHeight="1" spans="1:9">
      <c r="A62" s="400"/>
      <c r="B62" s="400"/>
      <c r="C62" s="627"/>
      <c r="D62" s="632"/>
      <c r="E62" s="629" t="s">
        <v>690</v>
      </c>
      <c r="F62" s="635" t="s">
        <v>299</v>
      </c>
      <c r="G62" s="636">
        <v>4</v>
      </c>
      <c r="H62" s="637"/>
      <c r="I62" s="639"/>
    </row>
    <row r="63" ht="12" customHeight="1" spans="1:9">
      <c r="A63" s="400"/>
      <c r="B63" s="400"/>
      <c r="C63" s="627"/>
      <c r="D63" s="627"/>
      <c r="E63" s="629"/>
      <c r="F63" s="635"/>
      <c r="G63" s="636"/>
      <c r="H63" s="638"/>
      <c r="I63" s="640"/>
    </row>
    <row r="64" ht="12" customHeight="1" spans="1:9">
      <c r="A64" s="400"/>
      <c r="B64" s="400"/>
      <c r="C64" s="627"/>
      <c r="D64" s="632" t="s">
        <v>326</v>
      </c>
      <c r="E64" s="629" t="s">
        <v>830</v>
      </c>
      <c r="F64" s="635"/>
      <c r="G64" s="636"/>
      <c r="H64" s="638"/>
      <c r="I64" s="640"/>
    </row>
    <row r="65" ht="12" customHeight="1" spans="1:9">
      <c r="A65" s="400"/>
      <c r="B65" s="400"/>
      <c r="C65" s="627"/>
      <c r="D65" s="632"/>
      <c r="E65" s="629" t="s">
        <v>827</v>
      </c>
      <c r="F65" s="635"/>
      <c r="G65" s="636"/>
      <c r="H65" s="638"/>
      <c r="I65" s="640"/>
    </row>
    <row r="66" ht="12" customHeight="1" spans="1:9">
      <c r="A66" s="400"/>
      <c r="B66" s="400"/>
      <c r="C66" s="627"/>
      <c r="D66" s="632"/>
      <c r="E66" s="629" t="s">
        <v>692</v>
      </c>
      <c r="F66" s="635" t="s">
        <v>299</v>
      </c>
      <c r="G66" s="636">
        <v>3</v>
      </c>
      <c r="H66" s="637"/>
      <c r="I66" s="639"/>
    </row>
    <row r="67" ht="12" customHeight="1" spans="1:9">
      <c r="A67" s="400"/>
      <c r="B67" s="400"/>
      <c r="C67" s="627"/>
      <c r="D67" s="627"/>
      <c r="E67" s="629"/>
      <c r="F67" s="635"/>
      <c r="G67" s="636"/>
      <c r="H67" s="638"/>
      <c r="I67" s="640"/>
    </row>
    <row r="68" ht="12" customHeight="1" spans="1:9">
      <c r="A68" s="400"/>
      <c r="B68" s="400"/>
      <c r="C68" s="627"/>
      <c r="D68" s="632" t="s">
        <v>328</v>
      </c>
      <c r="E68" s="629" t="s">
        <v>831</v>
      </c>
      <c r="F68" s="635"/>
      <c r="G68" s="636"/>
      <c r="H68" s="638"/>
      <c r="I68" s="640"/>
    </row>
    <row r="69" ht="12" customHeight="1" spans="1:9">
      <c r="A69" s="400"/>
      <c r="B69" s="400"/>
      <c r="C69" s="627"/>
      <c r="D69" s="632"/>
      <c r="E69" s="629" t="s">
        <v>829</v>
      </c>
      <c r="F69" s="635"/>
      <c r="G69" s="636"/>
      <c r="H69" s="347"/>
      <c r="I69" s="347"/>
    </row>
    <row r="70" ht="12" customHeight="1" spans="1:9">
      <c r="A70" s="400"/>
      <c r="B70" s="400"/>
      <c r="C70" s="627"/>
      <c r="D70" s="632"/>
      <c r="E70" s="629" t="s">
        <v>692</v>
      </c>
      <c r="F70" s="635" t="s">
        <v>299</v>
      </c>
      <c r="G70" s="636">
        <v>1</v>
      </c>
      <c r="H70" s="637"/>
      <c r="I70" s="639"/>
    </row>
    <row r="71" ht="12" customHeight="1" spans="1:9">
      <c r="A71" s="400"/>
      <c r="B71" s="400"/>
      <c r="C71" s="627"/>
      <c r="D71" s="632"/>
      <c r="E71" s="629"/>
      <c r="F71" s="635"/>
      <c r="G71" s="636"/>
      <c r="H71" s="638"/>
      <c r="I71" s="640"/>
    </row>
    <row r="72" ht="12" customHeight="1" spans="1:9">
      <c r="A72" s="400"/>
      <c r="B72" s="400"/>
      <c r="C72" s="627"/>
      <c r="D72" s="632" t="s">
        <v>361</v>
      </c>
      <c r="E72" s="629" t="s">
        <v>832</v>
      </c>
      <c r="F72" s="635"/>
      <c r="G72" s="636"/>
      <c r="H72" s="638"/>
      <c r="I72" s="640"/>
    </row>
    <row r="73" ht="12" customHeight="1" spans="1:9">
      <c r="A73" s="400"/>
      <c r="B73" s="400"/>
      <c r="C73" s="627"/>
      <c r="D73" s="632"/>
      <c r="E73" s="629" t="s">
        <v>833</v>
      </c>
      <c r="F73" s="635"/>
      <c r="G73" s="636"/>
      <c r="H73" s="638"/>
      <c r="I73" s="640"/>
    </row>
    <row r="74" ht="12" customHeight="1" spans="1:9">
      <c r="A74" s="400"/>
      <c r="B74" s="400"/>
      <c r="C74" s="627"/>
      <c r="D74" s="632"/>
      <c r="E74" s="629" t="s">
        <v>692</v>
      </c>
      <c r="F74" s="635" t="s">
        <v>299</v>
      </c>
      <c r="G74" s="636">
        <v>1</v>
      </c>
      <c r="H74" s="641"/>
      <c r="I74" s="641"/>
    </row>
    <row r="75" ht="12" customHeight="1" spans="1:9">
      <c r="A75" s="400"/>
      <c r="B75" s="400"/>
      <c r="C75" s="627"/>
      <c r="D75" s="632"/>
      <c r="E75" s="629"/>
      <c r="F75" s="635"/>
      <c r="G75" s="636"/>
      <c r="H75" s="638"/>
      <c r="I75" s="640"/>
    </row>
    <row r="76" ht="12" customHeight="1" spans="1:9">
      <c r="A76" s="400"/>
      <c r="B76" s="400"/>
      <c r="C76" s="627"/>
      <c r="D76" s="632" t="s">
        <v>363</v>
      </c>
      <c r="E76" s="629" t="s">
        <v>834</v>
      </c>
      <c r="F76" s="635"/>
      <c r="G76" s="636"/>
      <c r="H76" s="638"/>
      <c r="I76" s="640"/>
    </row>
    <row r="77" ht="12" customHeight="1" spans="1:9">
      <c r="A77" s="400"/>
      <c r="B77" s="400"/>
      <c r="C77" s="627"/>
      <c r="D77" s="632"/>
      <c r="E77" s="629" t="s">
        <v>827</v>
      </c>
      <c r="F77" s="635"/>
      <c r="G77" s="636"/>
      <c r="H77" s="638"/>
      <c r="I77" s="640"/>
    </row>
    <row r="78" ht="12" customHeight="1" spans="1:9">
      <c r="A78" s="400"/>
      <c r="B78" s="400"/>
      <c r="C78" s="627"/>
      <c r="D78" s="632"/>
      <c r="E78" s="629" t="s">
        <v>701</v>
      </c>
      <c r="F78" s="635" t="s">
        <v>299</v>
      </c>
      <c r="G78" s="636">
        <v>1</v>
      </c>
      <c r="H78" s="637"/>
      <c r="I78" s="652"/>
    </row>
    <row r="79" ht="12" hidden="1" customHeight="1" spans="1:9">
      <c r="A79" s="400"/>
      <c r="B79" s="400"/>
      <c r="C79" s="627"/>
      <c r="D79" s="632"/>
      <c r="E79" s="629"/>
      <c r="F79" s="635"/>
      <c r="G79" s="636"/>
      <c r="H79" s="638"/>
      <c r="I79" s="640"/>
    </row>
    <row r="80" ht="12" customHeight="1" spans="1:9">
      <c r="A80" s="416"/>
      <c r="B80" s="424"/>
      <c r="C80" s="424"/>
      <c r="D80" s="424"/>
      <c r="E80" s="424"/>
      <c r="F80" s="496"/>
      <c r="G80" s="473"/>
      <c r="H80" s="368"/>
      <c r="I80" s="375"/>
    </row>
    <row r="81" ht="12" customHeight="1" spans="1:9">
      <c r="A81" s="400" t="s">
        <v>585</v>
      </c>
      <c r="B81" s="476" t="s">
        <v>69</v>
      </c>
      <c r="C81" s="476"/>
      <c r="D81" s="476"/>
      <c r="E81" s="476"/>
      <c r="F81" s="477"/>
      <c r="G81" s="426"/>
      <c r="H81" s="324"/>
      <c r="I81" s="376"/>
    </row>
    <row r="82" ht="12" customHeight="1" spans="1:9">
      <c r="A82" s="422"/>
      <c r="B82" s="478"/>
      <c r="C82" s="478"/>
      <c r="D82" s="478"/>
      <c r="E82" s="478"/>
      <c r="F82" s="479"/>
      <c r="G82" s="430"/>
      <c r="H82" s="372"/>
      <c r="I82" s="653"/>
    </row>
    <row r="83" ht="12" customHeight="1" spans="1:9">
      <c r="A83" s="424"/>
      <c r="B83" s="424"/>
      <c r="C83" s="424"/>
      <c r="D83" s="424"/>
      <c r="E83" s="424"/>
      <c r="F83" s="496"/>
      <c r="G83" s="473"/>
      <c r="H83" s="368"/>
      <c r="I83" s="497"/>
    </row>
    <row r="84" ht="12" hidden="1" customHeight="1" spans="1:8">
      <c r="A84" s="476"/>
      <c r="B84" s="476"/>
      <c r="C84" s="476"/>
      <c r="D84" s="476"/>
      <c r="E84" s="476"/>
      <c r="F84" s="477"/>
      <c r="G84" s="426"/>
      <c r="H84" s="324"/>
    </row>
    <row r="85" ht="12" customHeight="1" spans="1:9">
      <c r="A85" s="478"/>
      <c r="B85" s="478"/>
      <c r="C85" s="478"/>
      <c r="D85" s="478"/>
      <c r="E85" s="478"/>
      <c r="F85" s="479"/>
      <c r="G85" s="430"/>
      <c r="H85" s="372"/>
      <c r="I85" s="449" t="s">
        <v>784</v>
      </c>
    </row>
    <row r="86" ht="12" customHeight="1" spans="1:9">
      <c r="A86" s="389" t="s">
        <v>1</v>
      </c>
      <c r="B86" s="389"/>
      <c r="C86" s="480"/>
      <c r="D86" s="480"/>
      <c r="E86" s="480"/>
      <c r="F86" s="481"/>
      <c r="G86" s="642"/>
      <c r="H86" s="643"/>
      <c r="I86" s="527"/>
    </row>
    <row r="87" ht="12" customHeight="1" spans="1:9">
      <c r="A87" s="391" t="s">
        <v>8</v>
      </c>
      <c r="B87" s="391" t="s">
        <v>2</v>
      </c>
      <c r="C87" s="483"/>
      <c r="D87" s="483"/>
      <c r="E87" s="483" t="s">
        <v>3</v>
      </c>
      <c r="F87" s="484" t="s">
        <v>4</v>
      </c>
      <c r="G87" s="466" t="s">
        <v>276</v>
      </c>
      <c r="H87" s="332" t="s">
        <v>6</v>
      </c>
      <c r="I87" s="362" t="s">
        <v>7</v>
      </c>
    </row>
    <row r="88" ht="12" customHeight="1" spans="1:9">
      <c r="A88" s="394" t="s">
        <v>277</v>
      </c>
      <c r="B88" s="394" t="s">
        <v>9</v>
      </c>
      <c r="C88" s="485"/>
      <c r="D88" s="485"/>
      <c r="E88" s="485"/>
      <c r="F88" s="486"/>
      <c r="G88" s="467" t="s">
        <v>278</v>
      </c>
      <c r="H88" s="336"/>
      <c r="I88" s="363"/>
    </row>
    <row r="89" ht="12" customHeight="1" spans="1:9">
      <c r="A89" s="397"/>
      <c r="B89" s="397"/>
      <c r="C89" s="476"/>
      <c r="D89" s="476"/>
      <c r="E89" s="476"/>
      <c r="F89" s="477"/>
      <c r="G89" s="426"/>
      <c r="H89" s="324"/>
      <c r="I89" s="364"/>
    </row>
    <row r="90" ht="12" customHeight="1" spans="1:9">
      <c r="A90" s="397"/>
      <c r="B90" s="397"/>
      <c r="C90" s="476" t="s">
        <v>70</v>
      </c>
      <c r="D90" s="476"/>
      <c r="E90" s="476"/>
      <c r="F90" s="477"/>
      <c r="G90" s="426"/>
      <c r="H90" s="324"/>
      <c r="I90" s="436"/>
    </row>
    <row r="91" ht="12" customHeight="1" spans="1:9">
      <c r="A91" s="422"/>
      <c r="B91" s="422"/>
      <c r="C91" s="478"/>
      <c r="D91" s="478"/>
      <c r="E91" s="478"/>
      <c r="F91" s="479"/>
      <c r="G91" s="430"/>
      <c r="H91" s="372"/>
      <c r="I91" s="377"/>
    </row>
    <row r="92" ht="12" customHeight="1" spans="1:9">
      <c r="A92" s="400"/>
      <c r="B92" s="400"/>
      <c r="C92" s="627"/>
      <c r="D92" s="627"/>
      <c r="E92" s="15"/>
      <c r="F92" s="489"/>
      <c r="G92" s="447"/>
      <c r="H92" s="355"/>
      <c r="I92" s="453"/>
    </row>
    <row r="93" ht="12" customHeight="1" spans="1:9">
      <c r="A93" s="644" t="s">
        <v>404</v>
      </c>
      <c r="B93" s="999" t="s">
        <v>817</v>
      </c>
      <c r="C93" s="632" t="s">
        <v>287</v>
      </c>
      <c r="D93" s="632" t="s">
        <v>388</v>
      </c>
      <c r="E93" s="629" t="s">
        <v>835</v>
      </c>
      <c r="F93" s="635"/>
      <c r="G93" s="636"/>
      <c r="H93" s="638"/>
      <c r="I93" s="640"/>
    </row>
    <row r="94" ht="12" customHeight="1" spans="1:9">
      <c r="A94" s="644"/>
      <c r="B94" s="644" t="s">
        <v>836</v>
      </c>
      <c r="C94" s="627"/>
      <c r="D94" s="632"/>
      <c r="E94" s="629" t="s">
        <v>829</v>
      </c>
      <c r="F94" s="635"/>
      <c r="G94" s="636"/>
      <c r="H94" s="638"/>
      <c r="I94" s="654"/>
    </row>
    <row r="95" ht="12" customHeight="1" spans="1:9">
      <c r="A95" s="400"/>
      <c r="B95" s="400"/>
      <c r="C95" s="627"/>
      <c r="D95" s="632"/>
      <c r="E95" s="629" t="s">
        <v>701</v>
      </c>
      <c r="F95" s="635" t="s">
        <v>299</v>
      </c>
      <c r="G95" s="636">
        <v>3</v>
      </c>
      <c r="H95" s="637"/>
      <c r="I95" s="639"/>
    </row>
    <row r="96" ht="12" customHeight="1" spans="1:9">
      <c r="A96" s="400"/>
      <c r="B96" s="400"/>
      <c r="C96" s="627"/>
      <c r="D96" s="632"/>
      <c r="E96" s="629"/>
      <c r="F96" s="635"/>
      <c r="G96" s="646"/>
      <c r="H96" s="647"/>
      <c r="I96" s="655"/>
    </row>
    <row r="97" ht="12" customHeight="1" spans="1:9">
      <c r="A97" s="400"/>
      <c r="B97" s="400"/>
      <c r="C97" s="627"/>
      <c r="D97" s="632" t="s">
        <v>531</v>
      </c>
      <c r="E97" s="629" t="s">
        <v>837</v>
      </c>
      <c r="F97" s="635"/>
      <c r="G97" s="646"/>
      <c r="H97" s="647"/>
      <c r="I97" s="655"/>
    </row>
    <row r="98" ht="12" customHeight="1" spans="1:9">
      <c r="A98" s="400"/>
      <c r="B98" s="400"/>
      <c r="C98" s="627"/>
      <c r="D98" s="632"/>
      <c r="E98" s="629" t="s">
        <v>833</v>
      </c>
      <c r="F98" s="635"/>
      <c r="G98" s="646"/>
      <c r="H98" s="647"/>
      <c r="I98" s="655"/>
    </row>
    <row r="99" ht="12" customHeight="1" spans="1:9">
      <c r="A99" s="400"/>
      <c r="B99" s="400"/>
      <c r="C99" s="627"/>
      <c r="D99" s="632"/>
      <c r="E99" s="629" t="s">
        <v>701</v>
      </c>
      <c r="F99" s="635" t="s">
        <v>299</v>
      </c>
      <c r="G99" s="646">
        <v>1</v>
      </c>
      <c r="H99" s="648"/>
      <c r="I99" s="656"/>
    </row>
    <row r="100" ht="12" customHeight="1" spans="1:9">
      <c r="A100" s="400"/>
      <c r="B100" s="400"/>
      <c r="C100" s="627"/>
      <c r="D100" s="627"/>
      <c r="E100" s="15"/>
      <c r="F100" s="489"/>
      <c r="G100" s="447"/>
      <c r="H100" s="355"/>
      <c r="I100" s="453"/>
    </row>
    <row r="101" ht="12" customHeight="1" spans="1:9">
      <c r="A101" s="400"/>
      <c r="B101" s="400"/>
      <c r="C101" s="632" t="s">
        <v>290</v>
      </c>
      <c r="D101" s="632" t="s">
        <v>838</v>
      </c>
      <c r="E101" s="629"/>
      <c r="F101" s="635"/>
      <c r="G101" s="649"/>
      <c r="H101" s="647"/>
      <c r="I101" s="655"/>
    </row>
    <row r="102" ht="12" customHeight="1" spans="1:9">
      <c r="A102" s="400"/>
      <c r="B102" s="400"/>
      <c r="C102" s="632"/>
      <c r="D102" s="632" t="s">
        <v>820</v>
      </c>
      <c r="E102" s="629"/>
      <c r="F102" s="635"/>
      <c r="G102" s="649"/>
      <c r="H102" s="647"/>
      <c r="I102" s="655"/>
    </row>
    <row r="103" ht="12" customHeight="1" spans="1:9">
      <c r="A103" s="400"/>
      <c r="B103" s="400"/>
      <c r="C103" s="632"/>
      <c r="D103" s="632" t="s">
        <v>839</v>
      </c>
      <c r="E103" s="629"/>
      <c r="F103" s="635"/>
      <c r="G103" s="649"/>
      <c r="H103" s="647"/>
      <c r="I103" s="655"/>
    </row>
    <row r="104" ht="12" customHeight="1" spans="1:9">
      <c r="A104" s="400"/>
      <c r="B104" s="400"/>
      <c r="C104" s="632"/>
      <c r="D104" s="632" t="s">
        <v>840</v>
      </c>
      <c r="E104" s="629"/>
      <c r="F104" s="635"/>
      <c r="G104" s="649"/>
      <c r="H104" s="647"/>
      <c r="I104" s="655"/>
    </row>
    <row r="105" ht="12" customHeight="1" spans="1:9">
      <c r="A105" s="400"/>
      <c r="B105" s="400"/>
      <c r="C105" s="632"/>
      <c r="D105" s="632"/>
      <c r="E105" s="629"/>
      <c r="F105" s="635"/>
      <c r="G105" s="649"/>
      <c r="H105" s="647"/>
      <c r="I105" s="655"/>
    </row>
    <row r="106" ht="12" customHeight="1" spans="1:9">
      <c r="A106" s="400"/>
      <c r="B106" s="400"/>
      <c r="C106" s="632"/>
      <c r="D106" s="632" t="s">
        <v>287</v>
      </c>
      <c r="E106" s="629" t="s">
        <v>841</v>
      </c>
      <c r="F106" s="635"/>
      <c r="G106" s="649"/>
      <c r="H106" s="647"/>
      <c r="I106" s="655"/>
    </row>
    <row r="107" ht="12" customHeight="1" spans="1:9">
      <c r="A107" s="400"/>
      <c r="B107" s="400"/>
      <c r="C107" s="632"/>
      <c r="D107" s="632"/>
      <c r="E107" s="629" t="s">
        <v>842</v>
      </c>
      <c r="F107" s="635" t="s">
        <v>299</v>
      </c>
      <c r="G107" s="649">
        <v>2</v>
      </c>
      <c r="H107" s="648"/>
      <c r="I107" s="656"/>
    </row>
    <row r="108" ht="12" customHeight="1" spans="1:9">
      <c r="A108" s="400"/>
      <c r="B108" s="400"/>
      <c r="C108" s="627"/>
      <c r="D108" s="627"/>
      <c r="E108" s="15"/>
      <c r="F108" s="489"/>
      <c r="G108" s="447"/>
      <c r="H108" s="355"/>
      <c r="I108" s="453"/>
    </row>
    <row r="109" ht="12" customHeight="1" spans="1:9">
      <c r="A109" s="400"/>
      <c r="B109" s="400"/>
      <c r="C109" s="632" t="s">
        <v>322</v>
      </c>
      <c r="D109" s="632" t="s">
        <v>838</v>
      </c>
      <c r="E109" s="629"/>
      <c r="F109" s="635"/>
      <c r="G109" s="649"/>
      <c r="H109" s="647"/>
      <c r="I109" s="655"/>
    </row>
    <row r="110" ht="12" customHeight="1" spans="1:9">
      <c r="A110" s="400"/>
      <c r="B110" s="400"/>
      <c r="C110" s="632"/>
      <c r="D110" s="632" t="s">
        <v>820</v>
      </c>
      <c r="E110" s="629"/>
      <c r="F110" s="635"/>
      <c r="G110" s="649"/>
      <c r="H110" s="647"/>
      <c r="I110" s="655"/>
    </row>
    <row r="111" ht="12" customHeight="1" spans="1:9">
      <c r="A111" s="400"/>
      <c r="B111" s="400"/>
      <c r="C111" s="632"/>
      <c r="D111" s="632" t="s">
        <v>839</v>
      </c>
      <c r="E111" s="629"/>
      <c r="F111" s="635"/>
      <c r="G111" s="649"/>
      <c r="H111" s="647"/>
      <c r="I111" s="655"/>
    </row>
    <row r="112" ht="12" customHeight="1" spans="1:9">
      <c r="A112" s="400"/>
      <c r="B112" s="400"/>
      <c r="C112" s="632"/>
      <c r="D112" s="632" t="s">
        <v>710</v>
      </c>
      <c r="E112" s="629"/>
      <c r="F112" s="635"/>
      <c r="G112" s="649"/>
      <c r="H112" s="647"/>
      <c r="I112" s="655"/>
    </row>
    <row r="113" ht="12" customHeight="1" spans="1:9">
      <c r="A113" s="400"/>
      <c r="B113" s="400"/>
      <c r="C113" s="632"/>
      <c r="D113" s="632"/>
      <c r="E113" s="629"/>
      <c r="F113" s="635"/>
      <c r="G113" s="649"/>
      <c r="H113" s="647"/>
      <c r="I113" s="655"/>
    </row>
    <row r="114" ht="12" customHeight="1" spans="1:9">
      <c r="A114" s="400"/>
      <c r="B114" s="400"/>
      <c r="C114" s="632"/>
      <c r="D114" s="632" t="s">
        <v>287</v>
      </c>
      <c r="E114" s="629" t="s">
        <v>843</v>
      </c>
      <c r="F114" s="635"/>
      <c r="G114" s="649"/>
      <c r="H114" s="647"/>
      <c r="I114" s="655"/>
    </row>
    <row r="115" ht="12" customHeight="1" spans="1:9">
      <c r="A115" s="400"/>
      <c r="B115" s="400"/>
      <c r="C115" s="632"/>
      <c r="D115" s="632"/>
      <c r="E115" s="629" t="s">
        <v>842</v>
      </c>
      <c r="F115" s="635" t="s">
        <v>299</v>
      </c>
      <c r="G115" s="649">
        <v>1</v>
      </c>
      <c r="H115" s="648"/>
      <c r="I115" s="656"/>
    </row>
    <row r="116" ht="12" customHeight="1" spans="1:9">
      <c r="A116" s="400"/>
      <c r="B116" s="400"/>
      <c r="C116" s="627"/>
      <c r="D116" s="627"/>
      <c r="E116" s="15"/>
      <c r="F116" s="489"/>
      <c r="G116" s="447"/>
      <c r="H116" s="355"/>
      <c r="I116" s="453"/>
    </row>
    <row r="117" ht="12" customHeight="1" spans="1:9">
      <c r="A117" s="644" t="s">
        <v>72</v>
      </c>
      <c r="B117" s="645">
        <v>181.04</v>
      </c>
      <c r="C117" s="650" t="s">
        <v>844</v>
      </c>
      <c r="D117" s="632"/>
      <c r="E117" s="629"/>
      <c r="F117" s="635"/>
      <c r="G117" s="649"/>
      <c r="H117" s="647"/>
      <c r="I117" s="655"/>
    </row>
    <row r="118" ht="12" customHeight="1" spans="1:9">
      <c r="A118" s="644"/>
      <c r="B118" s="644"/>
      <c r="C118" s="650" t="s">
        <v>845</v>
      </c>
      <c r="D118" s="632"/>
      <c r="E118" s="629"/>
      <c r="F118" s="635"/>
      <c r="G118" s="649"/>
      <c r="H118" s="647"/>
      <c r="I118" s="655"/>
    </row>
    <row r="119" ht="12" customHeight="1" spans="1:9">
      <c r="A119" s="644"/>
      <c r="B119" s="644"/>
      <c r="C119" s="650" t="s">
        <v>846</v>
      </c>
      <c r="D119" s="632"/>
      <c r="E119" s="629"/>
      <c r="F119" s="635"/>
      <c r="G119" s="649"/>
      <c r="H119" s="647"/>
      <c r="I119" s="655"/>
    </row>
    <row r="120" ht="12" customHeight="1" spans="1:9">
      <c r="A120" s="644"/>
      <c r="B120" s="644"/>
      <c r="C120" s="632"/>
      <c r="D120" s="632"/>
      <c r="E120" s="629"/>
      <c r="F120" s="635"/>
      <c r="G120" s="649"/>
      <c r="H120" s="647"/>
      <c r="I120" s="655"/>
    </row>
    <row r="121" ht="12" customHeight="1" spans="1:9">
      <c r="A121" s="644"/>
      <c r="B121" s="644"/>
      <c r="C121" s="632" t="s">
        <v>287</v>
      </c>
      <c r="D121" s="632" t="s">
        <v>847</v>
      </c>
      <c r="E121" s="629"/>
      <c r="F121" s="635"/>
      <c r="G121" s="649"/>
      <c r="H121" s="647"/>
      <c r="I121" s="655"/>
    </row>
    <row r="122" ht="12" customHeight="1" spans="1:9">
      <c r="A122" s="644"/>
      <c r="B122" s="644"/>
      <c r="C122" s="632"/>
      <c r="D122" s="629" t="s">
        <v>848</v>
      </c>
      <c r="E122" s="629"/>
      <c r="F122" s="651" t="s">
        <v>289</v>
      </c>
      <c r="G122" s="649">
        <v>8</v>
      </c>
      <c r="H122" s="648"/>
      <c r="I122" s="656"/>
    </row>
    <row r="123" ht="12" customHeight="1" spans="1:9">
      <c r="A123" s="400"/>
      <c r="B123" s="400"/>
      <c r="C123" s="627"/>
      <c r="D123" s="627"/>
      <c r="E123" s="15"/>
      <c r="F123" s="489"/>
      <c r="G123" s="447"/>
      <c r="H123" s="355"/>
      <c r="I123" s="453"/>
    </row>
    <row r="124" ht="12" customHeight="1" spans="1:9">
      <c r="A124" s="400"/>
      <c r="B124" s="400"/>
      <c r="C124" s="650" t="s">
        <v>849</v>
      </c>
      <c r="D124" s="629"/>
      <c r="E124" s="629"/>
      <c r="F124" s="651"/>
      <c r="G124" s="649"/>
      <c r="H124" s="647"/>
      <c r="I124" s="655"/>
    </row>
    <row r="125" ht="12" customHeight="1" spans="1:9">
      <c r="A125" s="400"/>
      <c r="B125" s="400"/>
      <c r="C125" s="650" t="s">
        <v>850</v>
      </c>
      <c r="D125" s="629"/>
      <c r="E125" s="629"/>
      <c r="F125" s="651"/>
      <c r="G125" s="649"/>
      <c r="H125" s="647"/>
      <c r="I125" s="655"/>
    </row>
    <row r="126" ht="12" customHeight="1" spans="1:9">
      <c r="A126" s="400"/>
      <c r="B126" s="400"/>
      <c r="C126" s="650" t="s">
        <v>851</v>
      </c>
      <c r="D126" s="629"/>
      <c r="E126" s="629"/>
      <c r="F126" s="651"/>
      <c r="G126" s="649"/>
      <c r="H126" s="647"/>
      <c r="I126" s="655"/>
    </row>
    <row r="127" ht="12" customHeight="1" spans="1:9">
      <c r="A127" s="400"/>
      <c r="B127" s="400"/>
      <c r="C127" s="632"/>
      <c r="D127" s="629"/>
      <c r="E127" s="629"/>
      <c r="F127" s="651"/>
      <c r="G127" s="649"/>
      <c r="H127" s="647"/>
      <c r="I127" s="655"/>
    </row>
    <row r="128" ht="12" customHeight="1" spans="1:9">
      <c r="A128" s="400"/>
      <c r="B128" s="400"/>
      <c r="C128" s="632" t="s">
        <v>287</v>
      </c>
      <c r="D128" s="632" t="s">
        <v>852</v>
      </c>
      <c r="E128" s="629"/>
      <c r="F128" s="651" t="s">
        <v>289</v>
      </c>
      <c r="G128" s="649">
        <v>2</v>
      </c>
      <c r="H128" s="648"/>
      <c r="I128" s="656"/>
    </row>
    <row r="129" ht="12" customHeight="1" spans="1:9">
      <c r="A129" s="400"/>
      <c r="B129" s="400"/>
      <c r="C129" s="627"/>
      <c r="D129" s="627"/>
      <c r="E129" s="15"/>
      <c r="F129" s="489"/>
      <c r="G129" s="447"/>
      <c r="H129" s="355"/>
      <c r="I129" s="453"/>
    </row>
    <row r="130" ht="12" customHeight="1" spans="1:9">
      <c r="A130" s="400"/>
      <c r="B130" s="645">
        <v>181.05</v>
      </c>
      <c r="C130" s="650" t="s">
        <v>853</v>
      </c>
      <c r="D130" s="632"/>
      <c r="E130" s="629"/>
      <c r="F130" s="635"/>
      <c r="G130" s="649"/>
      <c r="H130" s="647"/>
      <c r="I130" s="655"/>
    </row>
    <row r="131" ht="12" customHeight="1" spans="1:9">
      <c r="A131" s="400"/>
      <c r="B131" s="644"/>
      <c r="C131" s="632"/>
      <c r="D131" s="632"/>
      <c r="E131" s="629"/>
      <c r="F131" s="635"/>
      <c r="G131" s="649"/>
      <c r="H131" s="647"/>
      <c r="I131" s="655"/>
    </row>
    <row r="132" ht="12" customHeight="1" spans="1:9">
      <c r="A132" s="400"/>
      <c r="B132" s="644"/>
      <c r="C132" s="632" t="s">
        <v>287</v>
      </c>
      <c r="D132" s="632" t="s">
        <v>854</v>
      </c>
      <c r="E132" s="629"/>
      <c r="F132" s="635"/>
      <c r="G132" s="649"/>
      <c r="H132" s="647"/>
      <c r="I132" s="655"/>
    </row>
    <row r="133" ht="12" customHeight="1" spans="1:9">
      <c r="A133" s="400"/>
      <c r="B133" s="644"/>
      <c r="C133" s="632"/>
      <c r="D133" s="629" t="s">
        <v>855</v>
      </c>
      <c r="E133" s="629"/>
      <c r="F133" s="651" t="s">
        <v>299</v>
      </c>
      <c r="G133" s="649">
        <v>5</v>
      </c>
      <c r="H133" s="648"/>
      <c r="I133" s="656"/>
    </row>
    <row r="134" ht="12" customHeight="1" spans="1:9">
      <c r="A134" s="400"/>
      <c r="B134" s="400"/>
      <c r="C134" s="627"/>
      <c r="D134" s="627"/>
      <c r="E134" s="15"/>
      <c r="F134" s="489"/>
      <c r="G134" s="447"/>
      <c r="H134" s="355"/>
      <c r="I134" s="453"/>
    </row>
    <row r="135" ht="12" customHeight="1" spans="1:9">
      <c r="A135" s="400"/>
      <c r="B135" s="400"/>
      <c r="C135" s="627"/>
      <c r="D135" s="627"/>
      <c r="E135" s="15"/>
      <c r="F135" s="489"/>
      <c r="G135" s="447"/>
      <c r="H135" s="355"/>
      <c r="I135" s="453"/>
    </row>
    <row r="136" ht="12" customHeight="1" spans="1:9">
      <c r="A136" s="400"/>
      <c r="B136" s="400"/>
      <c r="C136" s="627"/>
      <c r="D136" s="627"/>
      <c r="E136" s="15"/>
      <c r="F136" s="489"/>
      <c r="G136" s="447"/>
      <c r="H136" s="355"/>
      <c r="I136" s="453"/>
    </row>
    <row r="137" ht="12" customHeight="1" spans="1:9">
      <c r="A137" s="400"/>
      <c r="B137" s="400"/>
      <c r="C137" s="627"/>
      <c r="D137" s="627"/>
      <c r="E137" s="15"/>
      <c r="F137" s="489"/>
      <c r="G137" s="447"/>
      <c r="H137" s="355"/>
      <c r="I137" s="453"/>
    </row>
    <row r="138" ht="12" customHeight="1" spans="1:9">
      <c r="A138" s="400"/>
      <c r="B138" s="400"/>
      <c r="C138" s="627"/>
      <c r="D138" s="627"/>
      <c r="E138" s="15"/>
      <c r="F138" s="489"/>
      <c r="G138" s="447"/>
      <c r="H138" s="355"/>
      <c r="I138" s="453"/>
    </row>
    <row r="139" ht="12" hidden="1" customHeight="1" spans="1:9">
      <c r="A139" s="400"/>
      <c r="B139" s="400"/>
      <c r="C139" s="627"/>
      <c r="D139" s="627"/>
      <c r="E139" s="15"/>
      <c r="F139" s="489"/>
      <c r="G139" s="447"/>
      <c r="H139" s="355"/>
      <c r="I139" s="453"/>
    </row>
    <row r="140" ht="12" hidden="1" customHeight="1" spans="1:9">
      <c r="A140" s="400"/>
      <c r="B140" s="400"/>
      <c r="C140" s="627"/>
      <c r="D140" s="627"/>
      <c r="E140" s="15"/>
      <c r="F140" s="489"/>
      <c r="G140" s="447"/>
      <c r="H140" s="355"/>
      <c r="I140" s="453"/>
    </row>
    <row r="141" ht="12" hidden="1" customHeight="1" spans="1:9">
      <c r="A141" s="400"/>
      <c r="B141" s="400"/>
      <c r="C141" s="627"/>
      <c r="D141" s="627"/>
      <c r="E141" s="15"/>
      <c r="F141" s="489"/>
      <c r="G141" s="447"/>
      <c r="H141" s="355"/>
      <c r="I141" s="453"/>
    </row>
    <row r="142" ht="12" hidden="1" customHeight="1" spans="1:9">
      <c r="A142" s="400"/>
      <c r="B142" s="400"/>
      <c r="C142" s="627"/>
      <c r="D142" s="627"/>
      <c r="E142" s="15"/>
      <c r="F142" s="489"/>
      <c r="G142" s="447"/>
      <c r="H142" s="355"/>
      <c r="I142" s="453"/>
    </row>
    <row r="143" ht="12" hidden="1" customHeight="1" spans="1:9">
      <c r="A143" s="400"/>
      <c r="B143" s="400"/>
      <c r="C143" s="627"/>
      <c r="D143" s="627"/>
      <c r="E143" s="15"/>
      <c r="F143" s="489"/>
      <c r="G143" s="447"/>
      <c r="H143" s="355"/>
      <c r="I143" s="453"/>
    </row>
    <row r="144" ht="12" hidden="1" customHeight="1" spans="1:9">
      <c r="A144" s="400"/>
      <c r="B144" s="400"/>
      <c r="C144" s="627"/>
      <c r="D144" s="627"/>
      <c r="E144" s="15"/>
      <c r="F144" s="489"/>
      <c r="G144" s="447"/>
      <c r="H144" s="355"/>
      <c r="I144" s="453"/>
    </row>
    <row r="145" ht="12" hidden="1" customHeight="1" spans="1:9">
      <c r="A145" s="400"/>
      <c r="B145" s="400"/>
      <c r="C145" s="627"/>
      <c r="D145" s="627"/>
      <c r="E145" s="15"/>
      <c r="F145" s="489"/>
      <c r="G145" s="447"/>
      <c r="H145" s="355"/>
      <c r="I145" s="453"/>
    </row>
    <row r="146" ht="12" hidden="1" customHeight="1" spans="1:9">
      <c r="A146" s="400"/>
      <c r="B146" s="400"/>
      <c r="C146" s="627"/>
      <c r="D146" s="627"/>
      <c r="E146" s="15"/>
      <c r="F146" s="489"/>
      <c r="G146" s="447"/>
      <c r="H146" s="355"/>
      <c r="I146" s="453"/>
    </row>
    <row r="147" ht="12" hidden="1" customHeight="1" spans="1:9">
      <c r="A147" s="400"/>
      <c r="B147" s="391"/>
      <c r="C147" s="657"/>
      <c r="D147" s="627"/>
      <c r="E147" s="15"/>
      <c r="F147" s="489"/>
      <c r="G147" s="447"/>
      <c r="H147" s="355"/>
      <c r="I147" s="453"/>
    </row>
    <row r="148" ht="12" hidden="1" customHeight="1" spans="1:9">
      <c r="A148" s="400"/>
      <c r="B148" s="400"/>
      <c r="C148" s="657"/>
      <c r="D148" s="627"/>
      <c r="E148" s="15"/>
      <c r="F148" s="489"/>
      <c r="G148" s="447"/>
      <c r="H148" s="355"/>
      <c r="I148" s="453"/>
    </row>
    <row r="149" ht="12" hidden="1" customHeight="1" spans="1:9">
      <c r="A149" s="400"/>
      <c r="B149" s="400"/>
      <c r="C149" s="627"/>
      <c r="D149" s="627"/>
      <c r="E149" s="15"/>
      <c r="F149" s="489"/>
      <c r="G149" s="447"/>
      <c r="H149" s="355"/>
      <c r="I149" s="453"/>
    </row>
    <row r="150" ht="12" hidden="1" customHeight="1" spans="1:9">
      <c r="A150" s="400"/>
      <c r="B150" s="400"/>
      <c r="C150" s="627"/>
      <c r="D150" s="627"/>
      <c r="E150" s="15"/>
      <c r="F150" s="489"/>
      <c r="G150" s="447"/>
      <c r="H150" s="355"/>
      <c r="I150" s="453"/>
    </row>
    <row r="151" ht="12" customHeight="1" spans="1:9">
      <c r="A151" s="400"/>
      <c r="B151" s="400"/>
      <c r="C151" s="627"/>
      <c r="D151" s="15"/>
      <c r="E151" s="15"/>
      <c r="F151" s="471"/>
      <c r="G151" s="447"/>
      <c r="H151" s="355"/>
      <c r="I151" s="453"/>
    </row>
    <row r="152" ht="12" customHeight="1" spans="1:9">
      <c r="A152" s="400"/>
      <c r="B152" s="400"/>
      <c r="C152" s="627"/>
      <c r="D152" s="627"/>
      <c r="E152" s="15"/>
      <c r="F152" s="489"/>
      <c r="G152" s="447"/>
      <c r="H152" s="355"/>
      <c r="I152" s="453"/>
    </row>
    <row r="153" ht="12" customHeight="1" spans="1:9">
      <c r="A153" s="400"/>
      <c r="B153" s="391"/>
      <c r="C153" s="657"/>
      <c r="D153" s="627"/>
      <c r="E153" s="15"/>
      <c r="F153" s="489"/>
      <c r="G153" s="447"/>
      <c r="H153" s="355"/>
      <c r="I153" s="453"/>
    </row>
    <row r="154" ht="12" customHeight="1" spans="1:9">
      <c r="A154" s="400"/>
      <c r="B154" s="400"/>
      <c r="C154" s="627"/>
      <c r="D154" s="627"/>
      <c r="E154" s="15"/>
      <c r="F154" s="489"/>
      <c r="G154" s="447"/>
      <c r="H154" s="355"/>
      <c r="I154" s="453"/>
    </row>
    <row r="155" ht="12" customHeight="1" spans="1:9">
      <c r="A155" s="400"/>
      <c r="B155" s="400"/>
      <c r="C155" s="627"/>
      <c r="D155" s="627"/>
      <c r="E155" s="15"/>
      <c r="F155" s="489"/>
      <c r="G155" s="447"/>
      <c r="H155" s="355"/>
      <c r="I155" s="453"/>
    </row>
    <row r="156" ht="12" customHeight="1" spans="1:9">
      <c r="A156" s="400"/>
      <c r="B156" s="400"/>
      <c r="C156" s="627"/>
      <c r="D156" s="15"/>
      <c r="E156" s="15"/>
      <c r="F156" s="489"/>
      <c r="G156" s="447"/>
      <c r="H156" s="355"/>
      <c r="I156" s="453"/>
    </row>
    <row r="157" ht="12" customHeight="1" spans="1:9">
      <c r="A157" s="400"/>
      <c r="B157" s="400"/>
      <c r="C157" s="627"/>
      <c r="D157" s="627"/>
      <c r="E157" s="15"/>
      <c r="F157" s="489"/>
      <c r="G157" s="447"/>
      <c r="H157" s="355"/>
      <c r="I157" s="453"/>
    </row>
    <row r="158" ht="12" customHeight="1" spans="1:9">
      <c r="A158" s="400"/>
      <c r="B158" s="400"/>
      <c r="C158" s="627"/>
      <c r="D158" s="627"/>
      <c r="E158" s="15"/>
      <c r="F158" s="489"/>
      <c r="G158" s="447"/>
      <c r="H158" s="355"/>
      <c r="I158" s="453"/>
    </row>
    <row r="159" ht="12" customHeight="1" spans="1:9">
      <c r="A159" s="400"/>
      <c r="B159" s="400"/>
      <c r="C159" s="627"/>
      <c r="D159" s="627"/>
      <c r="E159" s="15"/>
      <c r="F159" s="489"/>
      <c r="G159" s="447"/>
      <c r="H159" s="355"/>
      <c r="I159" s="453"/>
    </row>
    <row r="160" ht="12" customHeight="1" spans="1:9">
      <c r="A160" s="400"/>
      <c r="B160" s="400"/>
      <c r="C160" s="627"/>
      <c r="D160" s="627"/>
      <c r="E160" s="15"/>
      <c r="F160" s="489"/>
      <c r="G160" s="447"/>
      <c r="H160" s="355"/>
      <c r="I160" s="453"/>
    </row>
    <row r="161" ht="12" customHeight="1" spans="1:9">
      <c r="A161" s="400"/>
      <c r="B161" s="400"/>
      <c r="C161" s="627"/>
      <c r="D161" s="627"/>
      <c r="E161" s="15"/>
      <c r="F161" s="489"/>
      <c r="G161" s="447"/>
      <c r="H161" s="355"/>
      <c r="I161" s="453"/>
    </row>
    <row r="162" ht="12" customHeight="1" spans="1:9">
      <c r="A162" s="400"/>
      <c r="B162" s="15"/>
      <c r="C162" s="658"/>
      <c r="D162" s="627"/>
      <c r="E162" s="15"/>
      <c r="F162" s="489"/>
      <c r="G162" s="447"/>
      <c r="H162" s="355"/>
      <c r="I162" s="453"/>
    </row>
    <row r="163" ht="12" customHeight="1" spans="1:9">
      <c r="A163" s="528"/>
      <c r="B163" s="529"/>
      <c r="C163" s="529"/>
      <c r="D163" s="529"/>
      <c r="E163" s="529"/>
      <c r="F163" s="530"/>
      <c r="G163" s="454"/>
      <c r="H163" s="455"/>
      <c r="I163" s="459"/>
    </row>
    <row r="164" ht="12" customHeight="1" spans="1:9">
      <c r="A164" s="400"/>
      <c r="B164" s="483" t="s">
        <v>856</v>
      </c>
      <c r="C164" s="15"/>
      <c r="D164" s="15"/>
      <c r="E164" s="15"/>
      <c r="F164" s="425"/>
      <c r="G164" s="438"/>
      <c r="H164" s="440"/>
      <c r="I164" s="460"/>
    </row>
    <row r="165" ht="12" customHeight="1" spans="1:9">
      <c r="A165" s="427"/>
      <c r="B165" s="428"/>
      <c r="C165" s="428"/>
      <c r="D165" s="428"/>
      <c r="E165" s="428"/>
      <c r="F165" s="429"/>
      <c r="G165" s="456"/>
      <c r="H165" s="457"/>
      <c r="I165" s="461"/>
    </row>
    <row r="166" ht="12" customHeight="1" spans="1:9">
      <c r="A166" s="15"/>
      <c r="B166" s="15"/>
      <c r="C166" s="15"/>
      <c r="D166" s="15"/>
      <c r="E166" s="15"/>
      <c r="F166" s="425"/>
      <c r="G166" s="438"/>
      <c r="H166" s="440"/>
      <c r="I166" s="513"/>
    </row>
    <row r="167" ht="12" customHeight="1" spans="1:9">
      <c r="A167" s="15"/>
      <c r="B167" s="15"/>
      <c r="C167" s="15"/>
      <c r="D167" s="15"/>
      <c r="E167" s="15"/>
      <c r="F167" s="425"/>
      <c r="G167" s="438"/>
      <c r="H167" s="440"/>
      <c r="I167" s="462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scale="79" fitToHeight="0" orientation="portrait" horizontalDpi="300" verticalDpi="300"/>
  <headerFooter alignWithMargins="0">
    <oddHeader>&amp;L&amp;P/&amp;N&amp;RJW14463
HALFWAY HOUSE WATER UPGRADE</oddHeader>
  </headerFooter>
  <rowBreaks count="1" manualBreakCount="1">
    <brk id="84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L629"/>
  <sheetViews>
    <sheetView showGridLines="0" view="pageBreakPreview" zoomScale="140" zoomScalePageLayoutView="120" zoomScaleNormal="100" topLeftCell="A383" workbookViewId="0">
      <selection activeCell="K396" sqref="K396"/>
    </sheetView>
  </sheetViews>
  <sheetFormatPr defaultColWidth="9" defaultRowHeight="12" customHeight="1"/>
  <cols>
    <col min="1" max="1" width="10.6666666666667" style="532" customWidth="1"/>
    <col min="2" max="2" width="6.66666666666667" style="532" customWidth="1"/>
    <col min="3" max="4" width="3.66666666666667" style="532" customWidth="1"/>
    <col min="5" max="5" width="38" style="532" customWidth="1"/>
    <col min="6" max="6" width="8.66666666666667" style="532" customWidth="1"/>
    <col min="7" max="7" width="9.66666666666667" style="533" customWidth="1"/>
    <col min="8" max="8" width="13.6666666666667" style="532" customWidth="1"/>
    <col min="9" max="9" width="15.6666666666667" style="534" customWidth="1"/>
    <col min="10" max="11" width="8.88888888888889" style="532"/>
    <col min="12" max="12" width="12.1111111111111" style="532" customWidth="1"/>
    <col min="13" max="16384" width="8.88888888888889" style="532"/>
  </cols>
  <sheetData>
    <row r="2" customHeight="1" spans="1:9">
      <c r="A2" s="535"/>
      <c r="B2" s="535"/>
      <c r="C2" s="535"/>
      <c r="D2" s="535"/>
      <c r="E2" s="535"/>
      <c r="F2" s="536"/>
      <c r="G2" s="537"/>
      <c r="H2" s="538"/>
      <c r="I2" s="532"/>
    </row>
    <row r="3" customHeight="1" spans="1:9">
      <c r="A3" s="539"/>
      <c r="B3" s="539"/>
      <c r="C3" s="539"/>
      <c r="D3" s="539"/>
      <c r="E3" s="539"/>
      <c r="F3" s="540"/>
      <c r="G3" s="541"/>
      <c r="H3" s="542"/>
      <c r="I3" s="572" t="s">
        <v>857</v>
      </c>
    </row>
    <row r="4" customHeight="1" spans="1:9">
      <c r="A4" s="543" t="s">
        <v>1</v>
      </c>
      <c r="B4" s="543"/>
      <c r="C4" s="544"/>
      <c r="D4" s="544"/>
      <c r="E4" s="544"/>
      <c r="F4" s="545"/>
      <c r="G4" s="546"/>
      <c r="H4" s="547"/>
      <c r="I4" s="573"/>
    </row>
    <row r="5" customHeight="1" spans="1:9">
      <c r="A5" s="548" t="s">
        <v>8</v>
      </c>
      <c r="B5" s="548" t="s">
        <v>2</v>
      </c>
      <c r="C5" s="549"/>
      <c r="D5" s="549"/>
      <c r="E5" s="549" t="s">
        <v>3</v>
      </c>
      <c r="F5" s="550" t="s">
        <v>4</v>
      </c>
      <c r="G5" s="551" t="s">
        <v>276</v>
      </c>
      <c r="H5" s="552" t="s">
        <v>6</v>
      </c>
      <c r="I5" s="574" t="s">
        <v>7</v>
      </c>
    </row>
    <row r="6" customHeight="1" spans="1:9">
      <c r="A6" s="553" t="s">
        <v>277</v>
      </c>
      <c r="B6" s="553" t="s">
        <v>9</v>
      </c>
      <c r="C6" s="554"/>
      <c r="D6" s="554"/>
      <c r="E6" s="554"/>
      <c r="F6" s="555"/>
      <c r="G6" s="556" t="s">
        <v>278</v>
      </c>
      <c r="H6" s="557"/>
      <c r="I6" s="575"/>
    </row>
    <row r="7" hidden="1" customHeight="1" spans="1:9">
      <c r="A7" s="558"/>
      <c r="B7" s="558"/>
      <c r="C7" s="535"/>
      <c r="D7" s="535"/>
      <c r="E7" s="535"/>
      <c r="F7" s="559"/>
      <c r="G7" s="560"/>
      <c r="H7" s="561"/>
      <c r="I7" s="576" t="s">
        <v>400</v>
      </c>
    </row>
    <row r="8" customHeight="1" spans="1:9">
      <c r="A8" s="558" t="s">
        <v>279</v>
      </c>
      <c r="B8" s="548" t="s">
        <v>858</v>
      </c>
      <c r="C8" s="562" t="s">
        <v>859</v>
      </c>
      <c r="D8" s="535"/>
      <c r="E8" s="535"/>
      <c r="F8" s="559"/>
      <c r="G8" s="560"/>
      <c r="H8" s="561"/>
      <c r="I8" s="576" t="s">
        <v>400</v>
      </c>
    </row>
    <row r="9" customHeight="1" spans="1:9">
      <c r="A9" s="558" t="s">
        <v>860</v>
      </c>
      <c r="B9" s="558"/>
      <c r="C9" s="535"/>
      <c r="D9" s="535"/>
      <c r="E9" s="535"/>
      <c r="F9" s="559"/>
      <c r="G9" s="560"/>
      <c r="H9" s="561"/>
      <c r="I9" s="576" t="s">
        <v>400</v>
      </c>
    </row>
    <row r="10" customHeight="1" spans="1:9">
      <c r="A10" s="558"/>
      <c r="B10" s="558"/>
      <c r="C10" s="563">
        <v>1</v>
      </c>
      <c r="D10" s="564" t="s">
        <v>861</v>
      </c>
      <c r="E10" s="535"/>
      <c r="F10" s="559"/>
      <c r="G10" s="560"/>
      <c r="H10" s="561"/>
      <c r="I10" s="576" t="s">
        <v>400</v>
      </c>
    </row>
    <row r="11" customHeight="1" spans="1:9">
      <c r="A11" s="558"/>
      <c r="B11" s="558"/>
      <c r="C11" s="563"/>
      <c r="D11" s="563" t="s">
        <v>862</v>
      </c>
      <c r="E11" s="535"/>
      <c r="F11" s="559"/>
      <c r="G11" s="560"/>
      <c r="H11" s="561"/>
      <c r="I11" s="576" t="s">
        <v>400</v>
      </c>
    </row>
    <row r="12" customHeight="1" spans="1:9">
      <c r="A12" s="558"/>
      <c r="B12" s="558"/>
      <c r="C12" s="563"/>
      <c r="D12" s="563"/>
      <c r="E12" s="535"/>
      <c r="F12" s="559"/>
      <c r="G12" s="560"/>
      <c r="H12" s="561"/>
      <c r="I12" s="576" t="s">
        <v>400</v>
      </c>
    </row>
    <row r="13" customHeight="1" spans="1:9">
      <c r="A13" s="558"/>
      <c r="B13" s="558"/>
      <c r="C13" s="563">
        <v>2</v>
      </c>
      <c r="D13" s="563" t="s">
        <v>863</v>
      </c>
      <c r="E13" s="535"/>
      <c r="F13" s="559"/>
      <c r="G13" s="565"/>
      <c r="H13" s="566"/>
      <c r="I13" s="576" t="s">
        <v>400</v>
      </c>
    </row>
    <row r="14" customHeight="1" spans="1:9">
      <c r="A14" s="558"/>
      <c r="B14" s="558"/>
      <c r="C14" s="563"/>
      <c r="D14" s="563" t="s">
        <v>864</v>
      </c>
      <c r="E14" s="535"/>
      <c r="F14" s="559"/>
      <c r="G14" s="560"/>
      <c r="H14" s="561"/>
      <c r="I14" s="576" t="s">
        <v>400</v>
      </c>
    </row>
    <row r="15" customHeight="1" spans="1:9">
      <c r="A15" s="558"/>
      <c r="B15" s="558"/>
      <c r="C15" s="563"/>
      <c r="D15" s="563" t="s">
        <v>865</v>
      </c>
      <c r="E15" s="535"/>
      <c r="F15" s="559"/>
      <c r="G15" s="567"/>
      <c r="H15" s="561"/>
      <c r="I15" s="576" t="s">
        <v>400</v>
      </c>
    </row>
    <row r="16" customHeight="1" spans="1:9">
      <c r="A16" s="558"/>
      <c r="B16" s="558"/>
      <c r="C16" s="563"/>
      <c r="D16" s="563" t="s">
        <v>866</v>
      </c>
      <c r="E16" s="535"/>
      <c r="F16" s="559"/>
      <c r="G16" s="567"/>
      <c r="H16" s="561"/>
      <c r="I16" s="576" t="s">
        <v>400</v>
      </c>
    </row>
    <row r="17" customHeight="1" spans="1:9">
      <c r="A17" s="558"/>
      <c r="B17" s="558"/>
      <c r="C17" s="563"/>
      <c r="D17" s="563"/>
      <c r="E17" s="535"/>
      <c r="F17" s="559"/>
      <c r="G17" s="567"/>
      <c r="H17" s="561"/>
      <c r="I17" s="576" t="s">
        <v>400</v>
      </c>
    </row>
    <row r="18" customHeight="1" spans="1:9">
      <c r="A18" s="558"/>
      <c r="B18" s="558"/>
      <c r="C18" s="563">
        <v>3</v>
      </c>
      <c r="D18" s="563" t="s">
        <v>867</v>
      </c>
      <c r="E18" s="535"/>
      <c r="F18" s="559"/>
      <c r="G18" s="567"/>
      <c r="H18" s="561"/>
      <c r="I18" s="576" t="s">
        <v>400</v>
      </c>
    </row>
    <row r="19" customHeight="1" spans="1:9">
      <c r="A19" s="558"/>
      <c r="B19" s="558"/>
      <c r="C19" s="563"/>
      <c r="D19" s="563" t="s">
        <v>868</v>
      </c>
      <c r="E19" s="535"/>
      <c r="F19" s="559"/>
      <c r="G19" s="567"/>
      <c r="H19" s="561"/>
      <c r="I19" s="576" t="s">
        <v>400</v>
      </c>
    </row>
    <row r="20" customHeight="1" spans="1:9">
      <c r="A20" s="558"/>
      <c r="B20" s="558"/>
      <c r="C20" s="563"/>
      <c r="D20" s="563" t="s">
        <v>869</v>
      </c>
      <c r="E20" s="535"/>
      <c r="F20" s="559"/>
      <c r="G20" s="567"/>
      <c r="H20" s="561"/>
      <c r="I20" s="576" t="s">
        <v>400</v>
      </c>
    </row>
    <row r="21" customHeight="1" spans="1:9">
      <c r="A21" s="558"/>
      <c r="B21" s="558"/>
      <c r="C21" s="563"/>
      <c r="D21" s="563" t="s">
        <v>870</v>
      </c>
      <c r="E21" s="535"/>
      <c r="F21" s="559"/>
      <c r="G21" s="567"/>
      <c r="H21" s="561"/>
      <c r="I21" s="576" t="s">
        <v>400</v>
      </c>
    </row>
    <row r="22" customHeight="1" spans="1:9">
      <c r="A22" s="558"/>
      <c r="B22" s="558"/>
      <c r="C22" s="563"/>
      <c r="D22" s="563"/>
      <c r="E22" s="535"/>
      <c r="F22" s="559"/>
      <c r="G22" s="567"/>
      <c r="H22" s="561"/>
      <c r="I22" s="576" t="s">
        <v>400</v>
      </c>
    </row>
    <row r="23" customHeight="1" spans="1:9">
      <c r="A23" s="558"/>
      <c r="B23" s="558"/>
      <c r="C23" s="563" t="s">
        <v>871</v>
      </c>
      <c r="D23" s="563" t="s">
        <v>872</v>
      </c>
      <c r="E23" s="535"/>
      <c r="F23" s="559"/>
      <c r="G23" s="567"/>
      <c r="H23" s="561"/>
      <c r="I23" s="576" t="s">
        <v>400</v>
      </c>
    </row>
    <row r="24" customHeight="1" spans="1:9">
      <c r="A24" s="558"/>
      <c r="B24" s="558"/>
      <c r="C24" s="563"/>
      <c r="D24" s="563" t="s">
        <v>873</v>
      </c>
      <c r="E24" s="535"/>
      <c r="F24" s="559"/>
      <c r="G24" s="567"/>
      <c r="H24" s="561"/>
      <c r="I24" s="576" t="s">
        <v>400</v>
      </c>
    </row>
    <row r="25" customHeight="1" spans="1:9">
      <c r="A25" s="558"/>
      <c r="B25" s="558"/>
      <c r="C25" s="563"/>
      <c r="D25" s="563" t="s">
        <v>874</v>
      </c>
      <c r="E25" s="535"/>
      <c r="F25" s="559"/>
      <c r="G25" s="567"/>
      <c r="H25" s="561"/>
      <c r="I25" s="576" t="s">
        <v>400</v>
      </c>
    </row>
    <row r="26" customHeight="1" spans="1:9">
      <c r="A26" s="558"/>
      <c r="B26" s="558"/>
      <c r="C26" s="563"/>
      <c r="D26" s="563" t="s">
        <v>875</v>
      </c>
      <c r="E26" s="535"/>
      <c r="F26" s="559"/>
      <c r="G26" s="567"/>
      <c r="H26" s="561"/>
      <c r="I26" s="576" t="s">
        <v>400</v>
      </c>
    </row>
    <row r="27" customHeight="1" spans="1:9">
      <c r="A27" s="558"/>
      <c r="B27" s="558"/>
      <c r="C27" s="535"/>
      <c r="D27" s="535"/>
      <c r="E27" s="535"/>
      <c r="F27" s="559"/>
      <c r="G27" s="568"/>
      <c r="H27" s="561"/>
      <c r="I27" s="576" t="s">
        <v>400</v>
      </c>
    </row>
    <row r="28" customHeight="1" spans="1:9">
      <c r="A28" s="558" t="s">
        <v>286</v>
      </c>
      <c r="B28" s="1000" t="s">
        <v>876</v>
      </c>
      <c r="C28" s="569" t="s">
        <v>877</v>
      </c>
      <c r="D28" s="563"/>
      <c r="E28" s="535"/>
      <c r="F28" s="559"/>
      <c r="G28" s="568"/>
      <c r="H28" s="561"/>
      <c r="I28" s="576" t="s">
        <v>400</v>
      </c>
    </row>
    <row r="29" customHeight="1" spans="1:9">
      <c r="A29" s="558"/>
      <c r="B29" s="558"/>
      <c r="C29" s="569" t="s">
        <v>878</v>
      </c>
      <c r="D29" s="563"/>
      <c r="E29" s="535"/>
      <c r="F29" s="559"/>
      <c r="G29" s="568"/>
      <c r="H29" s="561"/>
      <c r="I29" s="576" t="s">
        <v>400</v>
      </c>
    </row>
    <row r="30" customHeight="1" spans="1:9">
      <c r="A30" s="558"/>
      <c r="B30" s="558"/>
      <c r="C30" s="569" t="s">
        <v>879</v>
      </c>
      <c r="D30" s="563"/>
      <c r="E30" s="535"/>
      <c r="F30" s="559"/>
      <c r="G30" s="568"/>
      <c r="H30" s="561"/>
      <c r="I30" s="576" t="s">
        <v>400</v>
      </c>
    </row>
    <row r="31" customHeight="1" spans="1:9">
      <c r="A31" s="558"/>
      <c r="B31" s="558"/>
      <c r="C31" s="569" t="s">
        <v>880</v>
      </c>
      <c r="D31" s="563"/>
      <c r="E31" s="535"/>
      <c r="F31" s="559"/>
      <c r="G31" s="568"/>
      <c r="H31" s="561"/>
      <c r="I31" s="576" t="s">
        <v>400</v>
      </c>
    </row>
    <row r="32" customHeight="1" spans="1:9">
      <c r="A32" s="558"/>
      <c r="B32" s="558"/>
      <c r="C32" s="563"/>
      <c r="D32" s="563"/>
      <c r="E32" s="535"/>
      <c r="F32" s="559"/>
      <c r="G32" s="568"/>
      <c r="H32" s="561"/>
      <c r="I32" s="576" t="s">
        <v>400</v>
      </c>
    </row>
    <row r="33" customHeight="1" spans="1:9">
      <c r="A33" s="558"/>
      <c r="B33" s="558"/>
      <c r="C33" s="563" t="s">
        <v>287</v>
      </c>
      <c r="D33" s="563" t="s">
        <v>881</v>
      </c>
      <c r="E33" s="535"/>
      <c r="F33" s="559"/>
      <c r="G33" s="568"/>
      <c r="H33" s="561"/>
      <c r="I33" s="576" t="s">
        <v>400</v>
      </c>
    </row>
    <row r="34" customHeight="1" spans="1:9">
      <c r="A34" s="558"/>
      <c r="B34" s="558"/>
      <c r="C34" s="563"/>
      <c r="D34" s="563" t="s">
        <v>882</v>
      </c>
      <c r="E34" s="535"/>
      <c r="F34" s="559"/>
      <c r="G34" s="568"/>
      <c r="H34" s="561"/>
      <c r="I34" s="576" t="s">
        <v>400</v>
      </c>
    </row>
    <row r="35" customHeight="1" spans="1:9">
      <c r="A35" s="558"/>
      <c r="B35" s="558"/>
      <c r="C35" s="563"/>
      <c r="D35" s="563" t="s">
        <v>883</v>
      </c>
      <c r="E35" s="535"/>
      <c r="F35" s="559"/>
      <c r="G35" s="568"/>
      <c r="H35" s="561"/>
      <c r="I35" s="576"/>
    </row>
    <row r="36" customHeight="1" spans="1:9">
      <c r="A36" s="558"/>
      <c r="B36" s="558"/>
      <c r="C36" s="563"/>
      <c r="D36" s="563" t="s">
        <v>884</v>
      </c>
      <c r="E36" s="535"/>
      <c r="F36" s="559"/>
      <c r="G36" s="568"/>
      <c r="H36" s="561"/>
      <c r="I36" s="576"/>
    </row>
    <row r="37" customHeight="1" spans="1:9">
      <c r="A37" s="558"/>
      <c r="B37" s="558"/>
      <c r="C37" s="563"/>
      <c r="D37" s="563" t="s">
        <v>885</v>
      </c>
      <c r="E37" s="535"/>
      <c r="F37" s="559"/>
      <c r="G37" s="568"/>
      <c r="H37" s="561"/>
      <c r="I37" s="576"/>
    </row>
    <row r="38" customHeight="1" spans="1:9">
      <c r="A38" s="558"/>
      <c r="B38" s="558"/>
      <c r="C38" s="563"/>
      <c r="D38" s="563"/>
      <c r="E38" s="535"/>
      <c r="F38" s="559"/>
      <c r="G38" s="568"/>
      <c r="H38" s="561"/>
      <c r="I38" s="576"/>
    </row>
    <row r="39" customHeight="1" spans="1:12">
      <c r="A39" s="558"/>
      <c r="B39" s="558"/>
      <c r="C39" s="563"/>
      <c r="D39" s="563" t="s">
        <v>287</v>
      </c>
      <c r="E39" s="535" t="s">
        <v>886</v>
      </c>
      <c r="F39" s="559" t="s">
        <v>292</v>
      </c>
      <c r="G39" s="570">
        <v>3166</v>
      </c>
      <c r="H39" s="561"/>
      <c r="I39" s="576"/>
      <c r="L39" s="577"/>
    </row>
    <row r="40" customHeight="1" spans="1:12">
      <c r="A40" s="558"/>
      <c r="B40" s="558"/>
      <c r="C40" s="563"/>
      <c r="D40" s="563"/>
      <c r="E40" s="535"/>
      <c r="F40" s="559"/>
      <c r="G40" s="570"/>
      <c r="H40" s="561"/>
      <c r="I40" s="576"/>
      <c r="L40" s="577"/>
    </row>
    <row r="41" customHeight="1" spans="1:12">
      <c r="A41" s="558"/>
      <c r="B41" s="558"/>
      <c r="C41" s="563"/>
      <c r="D41" s="563" t="s">
        <v>290</v>
      </c>
      <c r="E41" s="535" t="s">
        <v>887</v>
      </c>
      <c r="F41" s="559" t="s">
        <v>292</v>
      </c>
      <c r="G41" s="570">
        <v>2886</v>
      </c>
      <c r="H41" s="561"/>
      <c r="I41" s="576"/>
      <c r="L41" s="577"/>
    </row>
    <row r="42" customHeight="1" spans="1:12">
      <c r="A42" s="558"/>
      <c r="B42" s="558"/>
      <c r="C42" s="563"/>
      <c r="D42" s="563"/>
      <c r="E42" s="535"/>
      <c r="F42" s="559"/>
      <c r="G42" s="568"/>
      <c r="H42" s="561"/>
      <c r="I42" s="576"/>
      <c r="L42" s="577"/>
    </row>
    <row r="43" customHeight="1" spans="1:12">
      <c r="A43" s="558" t="s">
        <v>286</v>
      </c>
      <c r="B43" s="1000" t="s">
        <v>888</v>
      </c>
      <c r="C43" s="569" t="s">
        <v>889</v>
      </c>
      <c r="D43" s="563"/>
      <c r="E43" s="535"/>
      <c r="F43" s="559"/>
      <c r="G43" s="570"/>
      <c r="H43" s="561"/>
      <c r="I43" s="576"/>
      <c r="L43" s="577"/>
    </row>
    <row r="44" customHeight="1" spans="1:12">
      <c r="A44" s="558"/>
      <c r="B44" s="548"/>
      <c r="C44" s="569" t="s">
        <v>890</v>
      </c>
      <c r="D44" s="563"/>
      <c r="E44" s="535"/>
      <c r="F44" s="559"/>
      <c r="G44" s="570"/>
      <c r="H44" s="561"/>
      <c r="I44" s="576"/>
      <c r="L44" s="577"/>
    </row>
    <row r="45" customHeight="1" spans="1:9">
      <c r="A45" s="558"/>
      <c r="B45" s="548"/>
      <c r="C45" s="569" t="s">
        <v>891</v>
      </c>
      <c r="D45" s="563"/>
      <c r="E45" s="535"/>
      <c r="F45" s="559"/>
      <c r="G45" s="570"/>
      <c r="H45" s="561"/>
      <c r="I45" s="576"/>
    </row>
    <row r="46" customHeight="1" spans="1:9">
      <c r="A46" s="558"/>
      <c r="B46" s="548"/>
      <c r="C46" s="569" t="s">
        <v>892</v>
      </c>
      <c r="D46" s="563"/>
      <c r="E46" s="535"/>
      <c r="F46" s="559"/>
      <c r="G46" s="570"/>
      <c r="H46" s="561"/>
      <c r="I46" s="576"/>
    </row>
    <row r="47" customHeight="1" spans="1:9">
      <c r="A47" s="558"/>
      <c r="B47" s="548"/>
      <c r="C47" s="569" t="s">
        <v>893</v>
      </c>
      <c r="D47" s="563"/>
      <c r="E47" s="535"/>
      <c r="F47" s="559"/>
      <c r="G47" s="570"/>
      <c r="H47" s="561"/>
      <c r="I47" s="576"/>
    </row>
    <row r="48" customHeight="1" spans="1:9">
      <c r="A48" s="558"/>
      <c r="B48" s="558"/>
      <c r="C48" s="569" t="s">
        <v>894</v>
      </c>
      <c r="D48" s="563"/>
      <c r="E48" s="535"/>
      <c r="F48" s="559"/>
      <c r="G48" s="570"/>
      <c r="H48" s="561"/>
      <c r="I48" s="576"/>
    </row>
    <row r="49" customHeight="1" spans="1:9">
      <c r="A49" s="558"/>
      <c r="B49" s="558"/>
      <c r="C49" s="569"/>
      <c r="D49" s="563"/>
      <c r="E49" s="535"/>
      <c r="F49" s="559"/>
      <c r="G49" s="570"/>
      <c r="H49" s="561"/>
      <c r="I49" s="576"/>
    </row>
    <row r="50" customHeight="1" spans="1:9">
      <c r="A50" s="558"/>
      <c r="B50" s="558"/>
      <c r="C50" s="563" t="s">
        <v>287</v>
      </c>
      <c r="D50" s="563" t="s">
        <v>881</v>
      </c>
      <c r="E50" s="535"/>
      <c r="F50" s="559"/>
      <c r="G50" s="570"/>
      <c r="H50" s="561"/>
      <c r="I50" s="576"/>
    </row>
    <row r="51" customHeight="1" spans="1:9">
      <c r="A51" s="558"/>
      <c r="B51" s="558"/>
      <c r="C51" s="563"/>
      <c r="D51" s="563" t="s">
        <v>882</v>
      </c>
      <c r="E51" s="535"/>
      <c r="F51" s="559"/>
      <c r="G51" s="570"/>
      <c r="H51" s="561"/>
      <c r="I51" s="576"/>
    </row>
    <row r="52" customHeight="1" spans="1:9">
      <c r="A52" s="558"/>
      <c r="B52" s="558"/>
      <c r="C52" s="563"/>
      <c r="D52" s="563" t="s">
        <v>883</v>
      </c>
      <c r="E52" s="535"/>
      <c r="F52" s="559"/>
      <c r="G52" s="570"/>
      <c r="H52" s="561"/>
      <c r="I52" s="576"/>
    </row>
    <row r="53" customHeight="1" spans="1:9">
      <c r="A53" s="558"/>
      <c r="B53" s="558"/>
      <c r="C53" s="563"/>
      <c r="D53" s="563" t="s">
        <v>884</v>
      </c>
      <c r="E53" s="535"/>
      <c r="F53" s="559"/>
      <c r="G53" s="570"/>
      <c r="H53" s="561"/>
      <c r="I53" s="576"/>
    </row>
    <row r="54" customHeight="1" spans="1:9">
      <c r="A54" s="558"/>
      <c r="B54" s="558"/>
      <c r="C54" s="563"/>
      <c r="D54" s="563" t="s">
        <v>885</v>
      </c>
      <c r="E54" s="535"/>
      <c r="F54" s="559"/>
      <c r="G54" s="570"/>
      <c r="H54" s="561"/>
      <c r="I54" s="576"/>
    </row>
    <row r="55" customHeight="1" spans="1:9">
      <c r="A55" s="558"/>
      <c r="B55" s="558"/>
      <c r="C55" s="563"/>
      <c r="D55" s="563"/>
      <c r="E55" s="535"/>
      <c r="F55" s="559"/>
      <c r="G55" s="570"/>
      <c r="H55" s="561"/>
      <c r="I55" s="576"/>
    </row>
    <row r="56" customHeight="1" spans="1:9">
      <c r="A56" s="558"/>
      <c r="B56" s="558"/>
      <c r="C56" s="563"/>
      <c r="D56" s="563" t="s">
        <v>287</v>
      </c>
      <c r="E56" s="535" t="s">
        <v>895</v>
      </c>
      <c r="F56" s="559"/>
      <c r="G56" s="570"/>
      <c r="H56" s="561"/>
      <c r="I56" s="576"/>
    </row>
    <row r="57" customHeight="1" spans="1:11">
      <c r="A57" s="558"/>
      <c r="B57" s="558"/>
      <c r="C57" s="563"/>
      <c r="D57" s="563"/>
      <c r="E57" s="535" t="s">
        <v>896</v>
      </c>
      <c r="F57" s="559" t="s">
        <v>292</v>
      </c>
      <c r="G57" s="570">
        <v>371</v>
      </c>
      <c r="H57" s="561"/>
      <c r="I57" s="576"/>
      <c r="K57" s="535"/>
    </row>
    <row r="58" customHeight="1" spans="1:11">
      <c r="A58" s="558"/>
      <c r="B58" s="558"/>
      <c r="C58" s="535"/>
      <c r="D58" s="535"/>
      <c r="E58" s="535"/>
      <c r="F58" s="559"/>
      <c r="G58" s="568"/>
      <c r="H58" s="561"/>
      <c r="I58" s="576"/>
      <c r="K58" s="535"/>
    </row>
    <row r="59" customHeight="1" spans="1:9">
      <c r="A59" s="558"/>
      <c r="B59" s="558"/>
      <c r="C59" s="535"/>
      <c r="D59" s="563" t="s">
        <v>290</v>
      </c>
      <c r="E59" s="535" t="s">
        <v>887</v>
      </c>
      <c r="F59" s="559"/>
      <c r="G59" s="568"/>
      <c r="H59" s="561"/>
      <c r="I59" s="576"/>
    </row>
    <row r="60" customHeight="1" spans="1:9">
      <c r="A60" s="558"/>
      <c r="B60" s="558"/>
      <c r="C60" s="535"/>
      <c r="D60" s="535"/>
      <c r="E60" s="535" t="s">
        <v>896</v>
      </c>
      <c r="F60" s="559" t="s">
        <v>292</v>
      </c>
      <c r="G60" s="568">
        <v>291</v>
      </c>
      <c r="H60" s="561"/>
      <c r="I60" s="576"/>
    </row>
    <row r="61" customHeight="1" spans="1:9">
      <c r="A61" s="558"/>
      <c r="B61" s="558"/>
      <c r="C61" s="535"/>
      <c r="D61" s="535"/>
      <c r="E61" s="535"/>
      <c r="F61" s="559"/>
      <c r="G61" s="568"/>
      <c r="H61" s="561"/>
      <c r="I61" s="576"/>
    </row>
    <row r="62" customHeight="1" spans="1:9">
      <c r="A62" s="558" t="s">
        <v>286</v>
      </c>
      <c r="B62" s="1000" t="s">
        <v>897</v>
      </c>
      <c r="C62" s="569" t="s">
        <v>898</v>
      </c>
      <c r="D62" s="563"/>
      <c r="E62" s="535"/>
      <c r="F62" s="559"/>
      <c r="G62" s="568"/>
      <c r="H62" s="561"/>
      <c r="I62" s="576"/>
    </row>
    <row r="63" customHeight="1" spans="1:9">
      <c r="A63" s="558"/>
      <c r="B63" s="558"/>
      <c r="C63" s="535"/>
      <c r="D63" s="535"/>
      <c r="E63" s="535"/>
      <c r="F63" s="559"/>
      <c r="G63" s="568"/>
      <c r="H63" s="561"/>
      <c r="I63" s="576"/>
    </row>
    <row r="64" customHeight="1" spans="1:9">
      <c r="A64" s="558"/>
      <c r="B64" s="558"/>
      <c r="C64" s="563" t="s">
        <v>287</v>
      </c>
      <c r="D64" s="571" t="s">
        <v>899</v>
      </c>
      <c r="E64" s="571"/>
      <c r="F64" s="559"/>
      <c r="G64" s="568"/>
      <c r="H64" s="561"/>
      <c r="I64" s="576"/>
    </row>
    <row r="65" customHeight="1" spans="1:9">
      <c r="A65" s="558"/>
      <c r="B65" s="558"/>
      <c r="C65" s="535"/>
      <c r="D65" s="571" t="s">
        <v>900</v>
      </c>
      <c r="E65" s="571"/>
      <c r="F65" s="559"/>
      <c r="G65" s="568"/>
      <c r="H65" s="561"/>
      <c r="I65" s="576"/>
    </row>
    <row r="66" customHeight="1" spans="1:9">
      <c r="A66" s="558"/>
      <c r="B66" s="558"/>
      <c r="C66" s="535"/>
      <c r="D66" s="571"/>
      <c r="E66" s="571"/>
      <c r="F66" s="559"/>
      <c r="G66" s="568"/>
      <c r="H66" s="561"/>
      <c r="I66" s="576"/>
    </row>
    <row r="67" customHeight="1" spans="1:9">
      <c r="A67" s="558"/>
      <c r="B67" s="558"/>
      <c r="C67" s="535"/>
      <c r="D67" s="563" t="s">
        <v>287</v>
      </c>
      <c r="E67" s="571" t="s">
        <v>901</v>
      </c>
      <c r="F67" s="559" t="s">
        <v>292</v>
      </c>
      <c r="G67" s="568">
        <v>371</v>
      </c>
      <c r="H67" s="561"/>
      <c r="I67" s="576"/>
    </row>
    <row r="68" customHeight="1" spans="1:9">
      <c r="A68" s="558"/>
      <c r="B68" s="558"/>
      <c r="C68" s="535"/>
      <c r="D68" s="571"/>
      <c r="E68" s="571"/>
      <c r="F68" s="559"/>
      <c r="G68" s="568"/>
      <c r="H68" s="561"/>
      <c r="I68" s="576"/>
    </row>
    <row r="69" customHeight="1" spans="1:9">
      <c r="A69" s="558"/>
      <c r="B69" s="558"/>
      <c r="C69" s="535"/>
      <c r="D69" s="563" t="s">
        <v>290</v>
      </c>
      <c r="E69" s="571" t="s">
        <v>902</v>
      </c>
      <c r="F69" s="559" t="s">
        <v>292</v>
      </c>
      <c r="G69" s="568">
        <v>291</v>
      </c>
      <c r="H69" s="561"/>
      <c r="I69" s="576"/>
    </row>
    <row r="70" hidden="1" customHeight="1" spans="1:9">
      <c r="A70" s="558"/>
      <c r="B70" s="558"/>
      <c r="C70" s="535"/>
      <c r="D70" s="563"/>
      <c r="E70" s="571"/>
      <c r="F70" s="559"/>
      <c r="G70" s="568"/>
      <c r="H70" s="561"/>
      <c r="I70" s="576"/>
    </row>
    <row r="71" hidden="1" customHeight="1" spans="1:9">
      <c r="A71" s="558"/>
      <c r="B71" s="558"/>
      <c r="C71" s="535"/>
      <c r="D71" s="563"/>
      <c r="E71" s="571"/>
      <c r="F71" s="559"/>
      <c r="G71" s="568"/>
      <c r="H71" s="561"/>
      <c r="I71" s="576"/>
    </row>
    <row r="72" hidden="1" customHeight="1" spans="1:9">
      <c r="A72" s="558"/>
      <c r="B72" s="558"/>
      <c r="C72" s="535"/>
      <c r="D72" s="563"/>
      <c r="E72" s="571"/>
      <c r="F72" s="559"/>
      <c r="G72" s="568"/>
      <c r="H72" s="561"/>
      <c r="I72" s="576"/>
    </row>
    <row r="73" hidden="1" customHeight="1" spans="1:9">
      <c r="A73" s="558"/>
      <c r="B73" s="558"/>
      <c r="C73" s="563"/>
      <c r="D73" s="571"/>
      <c r="E73" s="571"/>
      <c r="F73" s="559"/>
      <c r="G73" s="568"/>
      <c r="H73" s="561"/>
      <c r="I73" s="576"/>
    </row>
    <row r="74" hidden="1" customHeight="1" spans="1:9">
      <c r="A74" s="558"/>
      <c r="B74" s="558"/>
      <c r="C74" s="535"/>
      <c r="D74" s="535"/>
      <c r="E74" s="535"/>
      <c r="F74" s="559"/>
      <c r="G74" s="568"/>
      <c r="H74" s="561"/>
      <c r="I74" s="576" t="s">
        <v>400</v>
      </c>
    </row>
    <row r="75" customHeight="1" spans="1:9">
      <c r="A75" s="578"/>
      <c r="B75" s="579"/>
      <c r="C75" s="579"/>
      <c r="D75" s="579"/>
      <c r="E75" s="579"/>
      <c r="F75" s="580"/>
      <c r="G75" s="581"/>
      <c r="H75" s="582"/>
      <c r="I75" s="594"/>
    </row>
    <row r="76" customHeight="1" spans="1:9">
      <c r="A76" s="558" t="s">
        <v>860</v>
      </c>
      <c r="B76" s="535" t="s">
        <v>69</v>
      </c>
      <c r="C76" s="535"/>
      <c r="D76" s="535"/>
      <c r="E76" s="535"/>
      <c r="F76" s="536"/>
      <c r="G76" s="583"/>
      <c r="H76" s="538"/>
      <c r="I76" s="595"/>
    </row>
    <row r="77" customHeight="1" spans="1:9">
      <c r="A77" s="584"/>
      <c r="B77" s="539"/>
      <c r="C77" s="539"/>
      <c r="D77" s="539"/>
      <c r="E77" s="539"/>
      <c r="F77" s="540"/>
      <c r="G77" s="585"/>
      <c r="H77" s="542"/>
      <c r="I77" s="596"/>
    </row>
    <row r="78" customHeight="1" spans="1:9">
      <c r="A78" s="579"/>
      <c r="B78" s="579"/>
      <c r="C78" s="579"/>
      <c r="D78" s="579"/>
      <c r="E78" s="579"/>
      <c r="F78" s="580"/>
      <c r="G78" s="581"/>
      <c r="H78" s="582"/>
      <c r="I78" s="597"/>
    </row>
    <row r="79" hidden="1" customHeight="1" spans="1:9">
      <c r="A79" s="535"/>
      <c r="B79" s="535"/>
      <c r="C79" s="535"/>
      <c r="D79" s="535"/>
      <c r="E79" s="535"/>
      <c r="F79" s="536"/>
      <c r="G79" s="583"/>
      <c r="H79" s="538"/>
      <c r="I79" s="532"/>
    </row>
    <row r="80" customHeight="1" spans="1:9">
      <c r="A80" s="539"/>
      <c r="B80" s="539"/>
      <c r="C80" s="539"/>
      <c r="D80" s="539"/>
      <c r="E80" s="539"/>
      <c r="F80" s="540"/>
      <c r="G80" s="585"/>
      <c r="H80" s="542"/>
      <c r="I80" s="572" t="s">
        <v>857</v>
      </c>
    </row>
    <row r="81" customHeight="1" spans="1:9">
      <c r="A81" s="543" t="s">
        <v>1</v>
      </c>
      <c r="B81" s="543"/>
      <c r="C81" s="544"/>
      <c r="D81" s="544"/>
      <c r="E81" s="544"/>
      <c r="F81" s="545"/>
      <c r="G81" s="586"/>
      <c r="H81" s="547"/>
      <c r="I81" s="573"/>
    </row>
    <row r="82" customHeight="1" spans="1:9">
      <c r="A82" s="548" t="s">
        <v>8</v>
      </c>
      <c r="B82" s="548" t="s">
        <v>2</v>
      </c>
      <c r="C82" s="549"/>
      <c r="D82" s="549"/>
      <c r="E82" s="549" t="s">
        <v>3</v>
      </c>
      <c r="F82" s="550" t="s">
        <v>4</v>
      </c>
      <c r="G82" s="587" t="s">
        <v>276</v>
      </c>
      <c r="H82" s="552" t="s">
        <v>6</v>
      </c>
      <c r="I82" s="574" t="s">
        <v>7</v>
      </c>
    </row>
    <row r="83" customHeight="1" spans="1:9">
      <c r="A83" s="553" t="s">
        <v>277</v>
      </c>
      <c r="B83" s="553" t="s">
        <v>9</v>
      </c>
      <c r="C83" s="554"/>
      <c r="D83" s="554"/>
      <c r="E83" s="554"/>
      <c r="F83" s="555"/>
      <c r="G83" s="588" t="s">
        <v>278</v>
      </c>
      <c r="H83" s="557"/>
      <c r="I83" s="575"/>
    </row>
    <row r="84" customHeight="1" spans="1:9">
      <c r="A84" s="558"/>
      <c r="B84" s="558"/>
      <c r="C84" s="535"/>
      <c r="D84" s="535"/>
      <c r="E84" s="535"/>
      <c r="F84" s="536"/>
      <c r="G84" s="583"/>
      <c r="H84" s="538"/>
      <c r="I84" s="576"/>
    </row>
    <row r="85" customHeight="1" spans="1:9">
      <c r="A85" s="558"/>
      <c r="B85" s="558"/>
      <c r="C85" s="535" t="s">
        <v>70</v>
      </c>
      <c r="D85" s="535"/>
      <c r="E85" s="535"/>
      <c r="F85" s="536"/>
      <c r="G85" s="583"/>
      <c r="H85" s="538"/>
      <c r="I85" s="595"/>
    </row>
    <row r="86" customHeight="1" spans="1:9">
      <c r="A86" s="584"/>
      <c r="B86" s="584"/>
      <c r="C86" s="539"/>
      <c r="D86" s="539"/>
      <c r="E86" s="539"/>
      <c r="F86" s="540"/>
      <c r="G86" s="585"/>
      <c r="H86" s="542"/>
      <c r="I86" s="598"/>
    </row>
    <row r="87" hidden="1" customHeight="1" spans="1:9">
      <c r="A87" s="558"/>
      <c r="B87" s="558"/>
      <c r="C87" s="535"/>
      <c r="D87" s="535"/>
      <c r="E87" s="535"/>
      <c r="F87" s="559"/>
      <c r="G87" s="570"/>
      <c r="H87" s="561"/>
      <c r="I87" s="576" t="s">
        <v>400</v>
      </c>
    </row>
    <row r="88" customHeight="1" spans="1:9">
      <c r="A88" s="558" t="s">
        <v>286</v>
      </c>
      <c r="B88" s="1000" t="s">
        <v>897</v>
      </c>
      <c r="C88" s="569" t="s">
        <v>903</v>
      </c>
      <c r="D88" s="563"/>
      <c r="E88" s="535"/>
      <c r="F88" s="559"/>
      <c r="G88" s="570"/>
      <c r="H88" s="561"/>
      <c r="I88" s="576"/>
    </row>
    <row r="89" customHeight="1" spans="1:9">
      <c r="A89" s="558"/>
      <c r="B89" s="558"/>
      <c r="C89" s="569" t="s">
        <v>904</v>
      </c>
      <c r="D89" s="563"/>
      <c r="E89" s="535"/>
      <c r="F89" s="559"/>
      <c r="G89" s="570"/>
      <c r="H89" s="561"/>
      <c r="I89" s="576"/>
    </row>
    <row r="90" customHeight="1" spans="1:9">
      <c r="A90" s="558"/>
      <c r="B90" s="558"/>
      <c r="C90" s="563"/>
      <c r="D90" s="563"/>
      <c r="E90" s="535"/>
      <c r="F90" s="559"/>
      <c r="G90" s="570"/>
      <c r="H90" s="561"/>
      <c r="I90" s="576"/>
    </row>
    <row r="91" customHeight="1" spans="1:9">
      <c r="A91" s="558"/>
      <c r="B91" s="558"/>
      <c r="C91" s="563" t="s">
        <v>290</v>
      </c>
      <c r="D91" s="563" t="s">
        <v>905</v>
      </c>
      <c r="E91" s="535"/>
      <c r="F91" s="559"/>
      <c r="G91" s="570"/>
      <c r="H91" s="561"/>
      <c r="I91" s="576" t="s">
        <v>400</v>
      </c>
    </row>
    <row r="92" customHeight="1" spans="1:9">
      <c r="A92" s="558"/>
      <c r="B92" s="558"/>
      <c r="C92" s="535"/>
      <c r="D92" s="535" t="s">
        <v>906</v>
      </c>
      <c r="E92" s="535"/>
      <c r="F92" s="559"/>
      <c r="G92" s="570"/>
      <c r="H92" s="561"/>
      <c r="I92" s="576" t="s">
        <v>400</v>
      </c>
    </row>
    <row r="93" customHeight="1" spans="1:9">
      <c r="A93" s="558"/>
      <c r="B93" s="558"/>
      <c r="C93" s="535"/>
      <c r="D93" s="535"/>
      <c r="E93" s="535"/>
      <c r="F93" s="559"/>
      <c r="G93" s="570"/>
      <c r="H93" s="561"/>
      <c r="I93" s="576" t="s">
        <v>400</v>
      </c>
    </row>
    <row r="94" customHeight="1" spans="1:9">
      <c r="A94" s="558"/>
      <c r="B94" s="558"/>
      <c r="C94" s="535"/>
      <c r="D94" s="535" t="s">
        <v>287</v>
      </c>
      <c r="E94" s="535" t="s">
        <v>907</v>
      </c>
      <c r="F94" s="559" t="s">
        <v>292</v>
      </c>
      <c r="G94" s="570">
        <v>62</v>
      </c>
      <c r="H94" s="589"/>
      <c r="I94" s="589"/>
    </row>
    <row r="95" customHeight="1" spans="1:9">
      <c r="A95" s="558"/>
      <c r="B95" s="558"/>
      <c r="C95" s="535"/>
      <c r="D95" s="535"/>
      <c r="E95" s="535"/>
      <c r="F95" s="559"/>
      <c r="G95" s="570"/>
      <c r="H95" s="590"/>
      <c r="I95" s="590"/>
    </row>
    <row r="96" customHeight="1" spans="1:9">
      <c r="A96" s="558" t="s">
        <v>293</v>
      </c>
      <c r="B96" s="1000" t="s">
        <v>908</v>
      </c>
      <c r="C96" s="569" t="s">
        <v>909</v>
      </c>
      <c r="D96" s="563"/>
      <c r="E96" s="535"/>
      <c r="F96" s="559"/>
      <c r="G96" s="570"/>
      <c r="H96" s="561"/>
      <c r="I96" s="576" t="s">
        <v>400</v>
      </c>
    </row>
    <row r="97" customHeight="1" spans="1:9">
      <c r="A97" s="558"/>
      <c r="B97" s="548"/>
      <c r="C97" s="569" t="s">
        <v>910</v>
      </c>
      <c r="D97" s="563"/>
      <c r="E97" s="535"/>
      <c r="F97" s="559"/>
      <c r="G97" s="565"/>
      <c r="H97" s="561"/>
      <c r="I97" s="576" t="s">
        <v>400</v>
      </c>
    </row>
    <row r="98" customHeight="1" spans="1:9">
      <c r="A98" s="558"/>
      <c r="B98" s="558"/>
      <c r="C98" s="569" t="s">
        <v>911</v>
      </c>
      <c r="D98" s="563"/>
      <c r="E98" s="535"/>
      <c r="F98" s="559"/>
      <c r="G98" s="570"/>
      <c r="H98" s="561"/>
      <c r="I98" s="576" t="s">
        <v>400</v>
      </c>
    </row>
    <row r="99" customHeight="1" spans="1:9">
      <c r="A99" s="558"/>
      <c r="B99" s="558"/>
      <c r="C99" s="569" t="s">
        <v>912</v>
      </c>
      <c r="D99" s="563"/>
      <c r="E99" s="535"/>
      <c r="F99" s="559"/>
      <c r="G99" s="570"/>
      <c r="H99" s="561"/>
      <c r="I99" s="576" t="s">
        <v>400</v>
      </c>
    </row>
    <row r="100" customHeight="1" spans="1:9">
      <c r="A100" s="558"/>
      <c r="B100" s="558"/>
      <c r="C100" s="569" t="s">
        <v>913</v>
      </c>
      <c r="D100" s="563"/>
      <c r="E100" s="535"/>
      <c r="F100" s="559"/>
      <c r="G100" s="570"/>
      <c r="H100" s="561"/>
      <c r="I100" s="576" t="s">
        <v>400</v>
      </c>
    </row>
    <row r="101" customHeight="1" spans="1:9">
      <c r="A101" s="558"/>
      <c r="B101" s="558"/>
      <c r="C101" s="569" t="s">
        <v>914</v>
      </c>
      <c r="D101" s="563"/>
      <c r="E101" s="535"/>
      <c r="F101" s="559"/>
      <c r="G101" s="570"/>
      <c r="H101" s="561"/>
      <c r="I101" s="576" t="s">
        <v>400</v>
      </c>
    </row>
    <row r="102" customHeight="1" spans="1:9">
      <c r="A102" s="558"/>
      <c r="B102" s="558"/>
      <c r="C102" s="569" t="s">
        <v>915</v>
      </c>
      <c r="D102" s="563"/>
      <c r="E102" s="535"/>
      <c r="F102" s="559"/>
      <c r="G102" s="570"/>
      <c r="H102" s="561"/>
      <c r="I102" s="576" t="s">
        <v>400</v>
      </c>
    </row>
    <row r="103" customHeight="1" spans="1:9">
      <c r="A103" s="558"/>
      <c r="B103" s="558"/>
      <c r="C103" s="569" t="s">
        <v>916</v>
      </c>
      <c r="D103" s="563"/>
      <c r="E103" s="535"/>
      <c r="F103" s="559"/>
      <c r="G103" s="570"/>
      <c r="H103" s="561"/>
      <c r="I103" s="576" t="s">
        <v>400</v>
      </c>
    </row>
    <row r="104" customHeight="1" spans="1:9">
      <c r="A104" s="558"/>
      <c r="B104" s="558"/>
      <c r="C104" s="591"/>
      <c r="D104" s="563"/>
      <c r="E104" s="535"/>
      <c r="F104" s="559"/>
      <c r="G104" s="568"/>
      <c r="H104" s="561"/>
      <c r="I104" s="576" t="s">
        <v>400</v>
      </c>
    </row>
    <row r="105" customHeight="1" spans="1:9">
      <c r="A105" s="558"/>
      <c r="B105" s="548"/>
      <c r="C105" s="591" t="s">
        <v>917</v>
      </c>
      <c r="D105" s="563"/>
      <c r="E105" s="535"/>
      <c r="F105" s="559"/>
      <c r="G105" s="570"/>
      <c r="H105" s="561"/>
      <c r="I105" s="576" t="s">
        <v>400</v>
      </c>
    </row>
    <row r="106" hidden="1" customHeight="1" spans="1:9">
      <c r="A106" s="558"/>
      <c r="B106" s="558"/>
      <c r="C106" s="569"/>
      <c r="D106" s="563"/>
      <c r="E106" s="535"/>
      <c r="F106" s="559"/>
      <c r="G106" s="570"/>
      <c r="H106" s="561"/>
      <c r="I106" s="576" t="s">
        <v>400</v>
      </c>
    </row>
    <row r="107" customHeight="1" spans="1:9">
      <c r="A107" s="558"/>
      <c r="B107" s="558"/>
      <c r="C107" s="563" t="s">
        <v>287</v>
      </c>
      <c r="D107" s="563" t="s">
        <v>918</v>
      </c>
      <c r="E107" s="535"/>
      <c r="F107" s="559"/>
      <c r="G107" s="563"/>
      <c r="H107" s="561"/>
      <c r="I107" s="576" t="s">
        <v>400</v>
      </c>
    </row>
    <row r="108" customHeight="1" spans="1:9">
      <c r="A108" s="558"/>
      <c r="B108" s="558"/>
      <c r="C108" s="563"/>
      <c r="D108" s="563" t="s">
        <v>919</v>
      </c>
      <c r="E108" s="535"/>
      <c r="F108" s="559"/>
      <c r="G108" s="563"/>
      <c r="H108" s="561"/>
      <c r="I108" s="576" t="s">
        <v>400</v>
      </c>
    </row>
    <row r="109" customHeight="1" spans="1:9">
      <c r="A109" s="558"/>
      <c r="B109" s="558"/>
      <c r="C109" s="563"/>
      <c r="D109" s="563" t="s">
        <v>920</v>
      </c>
      <c r="E109" s="535"/>
      <c r="F109" s="559"/>
      <c r="G109" s="563"/>
      <c r="H109" s="561"/>
      <c r="I109" s="576" t="s">
        <v>400</v>
      </c>
    </row>
    <row r="110" customHeight="1" spans="1:9">
      <c r="A110" s="558"/>
      <c r="B110" s="558"/>
      <c r="C110" s="563"/>
      <c r="D110" s="563" t="s">
        <v>921</v>
      </c>
      <c r="E110" s="535"/>
      <c r="F110" s="559"/>
      <c r="G110" s="563"/>
      <c r="H110" s="561"/>
      <c r="I110" s="576"/>
    </row>
    <row r="111" customHeight="1" spans="1:9">
      <c r="A111" s="558"/>
      <c r="B111" s="558"/>
      <c r="C111" s="563"/>
      <c r="D111" s="563" t="s">
        <v>922</v>
      </c>
      <c r="E111" s="535"/>
      <c r="F111" s="559"/>
      <c r="G111" s="563"/>
      <c r="H111" s="561"/>
      <c r="I111" s="576"/>
    </row>
    <row r="112" customHeight="1" spans="1:9">
      <c r="A112" s="558"/>
      <c r="B112" s="558"/>
      <c r="C112" s="563"/>
      <c r="D112" s="563"/>
      <c r="E112" s="535"/>
      <c r="F112" s="559"/>
      <c r="G112" s="568"/>
      <c r="H112" s="561"/>
      <c r="I112" s="576"/>
    </row>
    <row r="113" customHeight="1" spans="1:9">
      <c r="A113" s="558"/>
      <c r="B113" s="558"/>
      <c r="C113" s="563"/>
      <c r="D113" s="563" t="s">
        <v>287</v>
      </c>
      <c r="E113" s="535" t="s">
        <v>923</v>
      </c>
      <c r="F113" s="559"/>
      <c r="G113" s="592"/>
      <c r="H113" s="561"/>
      <c r="I113" s="576"/>
    </row>
    <row r="114" customHeight="1" spans="1:9">
      <c r="A114" s="558"/>
      <c r="B114" s="558"/>
      <c r="C114" s="563"/>
      <c r="D114" s="563"/>
      <c r="E114" s="535" t="s">
        <v>924</v>
      </c>
      <c r="F114" s="559"/>
      <c r="G114" s="592"/>
      <c r="H114" s="561"/>
      <c r="I114" s="576"/>
    </row>
    <row r="115" customHeight="1" spans="1:9">
      <c r="A115" s="558"/>
      <c r="B115" s="558"/>
      <c r="C115" s="563"/>
      <c r="D115" s="563"/>
      <c r="E115" s="535" t="s">
        <v>925</v>
      </c>
      <c r="F115" s="559"/>
      <c r="G115" s="568"/>
      <c r="H115" s="561"/>
      <c r="I115" s="576"/>
    </row>
    <row r="116" customHeight="1" spans="1:9">
      <c r="A116" s="558"/>
      <c r="B116" s="558"/>
      <c r="C116" s="563"/>
      <c r="D116" s="563"/>
      <c r="E116" s="535" t="s">
        <v>926</v>
      </c>
      <c r="F116" s="559" t="s">
        <v>299</v>
      </c>
      <c r="G116" s="568">
        <v>10</v>
      </c>
      <c r="H116" s="561"/>
      <c r="I116" s="576"/>
    </row>
    <row r="117" customHeight="1" spans="1:9">
      <c r="A117" s="558"/>
      <c r="B117" s="558"/>
      <c r="C117" s="563"/>
      <c r="D117" s="563"/>
      <c r="E117" s="535"/>
      <c r="F117" s="559"/>
      <c r="G117" s="568"/>
      <c r="H117" s="561"/>
      <c r="I117" s="576"/>
    </row>
    <row r="118" customHeight="1" spans="1:9">
      <c r="A118" s="558"/>
      <c r="B118" s="558"/>
      <c r="C118" s="563"/>
      <c r="D118" s="1001" t="s">
        <v>290</v>
      </c>
      <c r="E118" s="535" t="s">
        <v>927</v>
      </c>
      <c r="F118" s="559"/>
      <c r="G118" s="568"/>
      <c r="H118" s="561"/>
      <c r="I118" s="576"/>
    </row>
    <row r="119" customHeight="1" spans="1:9">
      <c r="A119" s="558"/>
      <c r="B119" s="548"/>
      <c r="C119" s="563"/>
      <c r="D119" s="563"/>
      <c r="E119" s="535" t="s">
        <v>928</v>
      </c>
      <c r="F119" s="559" t="s">
        <v>299</v>
      </c>
      <c r="G119" s="568">
        <v>10</v>
      </c>
      <c r="H119" s="561"/>
      <c r="I119" s="576"/>
    </row>
    <row r="120" customHeight="1" spans="1:12">
      <c r="A120" s="558"/>
      <c r="B120" s="558"/>
      <c r="C120" s="563"/>
      <c r="D120" s="563"/>
      <c r="E120" s="535"/>
      <c r="F120" s="559"/>
      <c r="G120" s="568"/>
      <c r="H120" s="561"/>
      <c r="I120" s="576"/>
      <c r="K120" s="563"/>
      <c r="L120" s="535"/>
    </row>
    <row r="121" customHeight="1" spans="1:12">
      <c r="A121" s="558"/>
      <c r="B121" s="558"/>
      <c r="C121" s="563"/>
      <c r="D121" s="1001" t="s">
        <v>322</v>
      </c>
      <c r="E121" s="535" t="s">
        <v>929</v>
      </c>
      <c r="F121" s="559"/>
      <c r="G121" s="568"/>
      <c r="H121" s="561"/>
      <c r="I121" s="576"/>
      <c r="K121" s="563"/>
      <c r="L121" s="535"/>
    </row>
    <row r="122" customHeight="1" spans="1:12">
      <c r="A122" s="558"/>
      <c r="B122" s="558"/>
      <c r="C122" s="563"/>
      <c r="D122" s="563"/>
      <c r="E122" s="535" t="s">
        <v>930</v>
      </c>
      <c r="F122" s="559"/>
      <c r="G122" s="568"/>
      <c r="H122" s="561"/>
      <c r="I122" s="576"/>
      <c r="K122" s="563"/>
      <c r="L122" s="535"/>
    </row>
    <row r="123" customHeight="1" spans="1:12">
      <c r="A123" s="558"/>
      <c r="B123" s="558"/>
      <c r="C123" s="563"/>
      <c r="D123" s="563"/>
      <c r="E123" s="535" t="s">
        <v>931</v>
      </c>
      <c r="F123" s="559" t="s">
        <v>299</v>
      </c>
      <c r="G123" s="568">
        <v>10</v>
      </c>
      <c r="H123" s="561"/>
      <c r="I123" s="576"/>
      <c r="K123" s="563"/>
      <c r="L123" s="535"/>
    </row>
    <row r="124" customHeight="1" spans="1:9">
      <c r="A124" s="558"/>
      <c r="B124" s="558"/>
      <c r="C124" s="563"/>
      <c r="D124" s="563"/>
      <c r="E124" s="535"/>
      <c r="F124" s="559"/>
      <c r="G124" s="568"/>
      <c r="H124" s="561"/>
      <c r="I124" s="576"/>
    </row>
    <row r="125" customHeight="1" spans="1:9">
      <c r="A125" s="558"/>
      <c r="B125" s="558"/>
      <c r="C125" s="563"/>
      <c r="D125" s="1001" t="s">
        <v>324</v>
      </c>
      <c r="E125" s="535" t="s">
        <v>932</v>
      </c>
      <c r="F125" s="559"/>
      <c r="G125" s="570"/>
      <c r="H125" s="593"/>
      <c r="I125" s="576"/>
    </row>
    <row r="126" customHeight="1" spans="1:9">
      <c r="A126" s="558"/>
      <c r="B126" s="558"/>
      <c r="C126" s="563"/>
      <c r="D126" s="563"/>
      <c r="E126" s="535" t="s">
        <v>933</v>
      </c>
      <c r="F126" s="559" t="s">
        <v>299</v>
      </c>
      <c r="G126" s="570">
        <v>5</v>
      </c>
      <c r="H126" s="593"/>
      <c r="I126" s="576"/>
    </row>
    <row r="127" customHeight="1" spans="1:9">
      <c r="A127" s="558"/>
      <c r="B127" s="558"/>
      <c r="C127" s="563"/>
      <c r="D127" s="563"/>
      <c r="E127" s="535"/>
      <c r="F127" s="559"/>
      <c r="G127" s="568"/>
      <c r="H127" s="593"/>
      <c r="I127" s="576"/>
    </row>
    <row r="128" customHeight="1" spans="1:9">
      <c r="A128" s="558"/>
      <c r="B128" s="558"/>
      <c r="C128" s="563"/>
      <c r="D128" s="1001" t="s">
        <v>326</v>
      </c>
      <c r="E128" s="535" t="s">
        <v>934</v>
      </c>
      <c r="F128" s="559"/>
      <c r="G128" s="568"/>
      <c r="H128" s="593"/>
      <c r="I128" s="576"/>
    </row>
    <row r="129" customHeight="1" spans="1:9">
      <c r="A129" s="558"/>
      <c r="B129" s="558"/>
      <c r="C129" s="563"/>
      <c r="D129" s="563"/>
      <c r="E129" s="535" t="s">
        <v>935</v>
      </c>
      <c r="F129" s="559"/>
      <c r="G129" s="568"/>
      <c r="H129" s="561"/>
      <c r="I129" s="576"/>
    </row>
    <row r="130" customHeight="1" spans="1:9">
      <c r="A130" s="558"/>
      <c r="B130" s="558"/>
      <c r="C130" s="563"/>
      <c r="D130" s="563"/>
      <c r="E130" s="535" t="s">
        <v>936</v>
      </c>
      <c r="F130" s="559" t="s">
        <v>299</v>
      </c>
      <c r="G130" s="568">
        <v>5</v>
      </c>
      <c r="H130" s="561"/>
      <c r="I130" s="576"/>
    </row>
    <row r="131" customHeight="1" spans="1:9">
      <c r="A131" s="558"/>
      <c r="B131" s="558"/>
      <c r="C131" s="563"/>
      <c r="D131" s="563"/>
      <c r="E131" s="535"/>
      <c r="F131" s="559"/>
      <c r="G131" s="568"/>
      <c r="H131" s="561"/>
      <c r="I131" s="576"/>
    </row>
    <row r="132" customHeight="1" spans="1:9">
      <c r="A132" s="558"/>
      <c r="B132" s="558"/>
      <c r="C132" s="563"/>
      <c r="D132" s="1001" t="s">
        <v>328</v>
      </c>
      <c r="E132" s="535" t="s">
        <v>932</v>
      </c>
      <c r="F132" s="559"/>
      <c r="G132" s="568"/>
      <c r="H132" s="561"/>
      <c r="I132" s="576"/>
    </row>
    <row r="133" customHeight="1" spans="1:9">
      <c r="A133" s="558"/>
      <c r="B133" s="558"/>
      <c r="C133" s="563"/>
      <c r="D133" s="563"/>
      <c r="E133" s="535" t="s">
        <v>937</v>
      </c>
      <c r="F133" s="559" t="s">
        <v>299</v>
      </c>
      <c r="G133" s="568">
        <v>5</v>
      </c>
      <c r="H133" s="561"/>
      <c r="I133" s="576"/>
    </row>
    <row r="134" customHeight="1" spans="1:9">
      <c r="A134" s="558"/>
      <c r="B134" s="558"/>
      <c r="C134" s="563"/>
      <c r="D134" s="563"/>
      <c r="E134" s="535"/>
      <c r="F134" s="559"/>
      <c r="G134" s="568"/>
      <c r="H134" s="561"/>
      <c r="I134" s="576"/>
    </row>
    <row r="135" customHeight="1" spans="1:9">
      <c r="A135" s="558"/>
      <c r="B135" s="558"/>
      <c r="C135" s="563"/>
      <c r="D135" s="563" t="s">
        <v>361</v>
      </c>
      <c r="E135" s="535" t="s">
        <v>938</v>
      </c>
      <c r="F135" s="559"/>
      <c r="G135" s="568"/>
      <c r="H135" s="561"/>
      <c r="I135" s="576"/>
    </row>
    <row r="136" customHeight="1" spans="1:9">
      <c r="A136" s="558"/>
      <c r="B136" s="558"/>
      <c r="C136" s="563"/>
      <c r="D136" s="563"/>
      <c r="E136" s="535" t="s">
        <v>939</v>
      </c>
      <c r="F136" s="559" t="s">
        <v>299</v>
      </c>
      <c r="G136" s="568">
        <v>10</v>
      </c>
      <c r="H136" s="561"/>
      <c r="I136" s="576"/>
    </row>
    <row r="137" customHeight="1" spans="1:9">
      <c r="A137" s="558"/>
      <c r="B137" s="558"/>
      <c r="C137" s="563"/>
      <c r="D137" s="563"/>
      <c r="E137" s="535"/>
      <c r="F137" s="559"/>
      <c r="G137" s="568"/>
      <c r="H137" s="561"/>
      <c r="I137" s="576"/>
    </row>
    <row r="138" customHeight="1" spans="1:9">
      <c r="A138" s="558"/>
      <c r="B138" s="558"/>
      <c r="C138" s="563"/>
      <c r="D138" s="563" t="s">
        <v>363</v>
      </c>
      <c r="E138" s="535" t="s">
        <v>940</v>
      </c>
      <c r="F138" s="559"/>
      <c r="G138" s="568"/>
      <c r="H138" s="561"/>
      <c r="I138" s="576"/>
    </row>
    <row r="139" customHeight="1" spans="1:9">
      <c r="A139" s="558"/>
      <c r="B139" s="558"/>
      <c r="C139" s="563"/>
      <c r="D139" s="563"/>
      <c r="E139" s="535" t="s">
        <v>941</v>
      </c>
      <c r="F139" s="559"/>
      <c r="G139" s="568"/>
      <c r="H139" s="561"/>
      <c r="I139" s="576"/>
    </row>
    <row r="140" customHeight="1" spans="1:9">
      <c r="A140" s="558"/>
      <c r="B140" s="558"/>
      <c r="C140" s="563"/>
      <c r="D140" s="563"/>
      <c r="E140" s="535" t="s">
        <v>942</v>
      </c>
      <c r="F140" s="559" t="s">
        <v>299</v>
      </c>
      <c r="G140" s="568">
        <v>10</v>
      </c>
      <c r="H140" s="561"/>
      <c r="I140" s="576"/>
    </row>
    <row r="141" customHeight="1" spans="1:9">
      <c r="A141" s="558"/>
      <c r="B141" s="558"/>
      <c r="C141" s="563"/>
      <c r="D141" s="563"/>
      <c r="E141" s="535"/>
      <c r="F141" s="559"/>
      <c r="G141" s="568"/>
      <c r="H141" s="561"/>
      <c r="I141" s="576"/>
    </row>
    <row r="142" customHeight="1" spans="1:9">
      <c r="A142" s="558"/>
      <c r="B142" s="558"/>
      <c r="C142" s="563"/>
      <c r="D142" s="563" t="s">
        <v>388</v>
      </c>
      <c r="E142" s="535" t="s">
        <v>943</v>
      </c>
      <c r="F142" s="559"/>
      <c r="G142" s="570"/>
      <c r="H142" s="561"/>
      <c r="I142" s="576"/>
    </row>
    <row r="143" customHeight="1" spans="1:9">
      <c r="A143" s="558"/>
      <c r="B143" s="558"/>
      <c r="C143" s="563"/>
      <c r="D143" s="563"/>
      <c r="E143" s="535" t="s">
        <v>935</v>
      </c>
      <c r="F143" s="559"/>
      <c r="G143" s="570"/>
      <c r="H143" s="561"/>
      <c r="I143" s="576"/>
    </row>
    <row r="144" customHeight="1" spans="1:9">
      <c r="A144" s="558"/>
      <c r="B144" s="558"/>
      <c r="C144" s="563"/>
      <c r="D144" s="563"/>
      <c r="E144" s="535" t="s">
        <v>944</v>
      </c>
      <c r="F144" s="559" t="s">
        <v>299</v>
      </c>
      <c r="G144" s="568">
        <v>5</v>
      </c>
      <c r="H144" s="561"/>
      <c r="I144" s="576"/>
    </row>
    <row r="145" hidden="1" customHeight="1" spans="1:9">
      <c r="A145" s="558"/>
      <c r="B145" s="558"/>
      <c r="C145" s="563"/>
      <c r="D145" s="563"/>
      <c r="E145" s="535"/>
      <c r="F145" s="559"/>
      <c r="G145" s="568"/>
      <c r="H145" s="561"/>
      <c r="I145" s="576"/>
    </row>
    <row r="146" hidden="1" customHeight="1" spans="1:9">
      <c r="A146" s="558"/>
      <c r="B146" s="558"/>
      <c r="C146" s="563"/>
      <c r="D146" s="563"/>
      <c r="E146" s="535"/>
      <c r="F146" s="559"/>
      <c r="G146" s="568"/>
      <c r="H146" s="593"/>
      <c r="I146" s="576"/>
    </row>
    <row r="147" hidden="1" customHeight="1" spans="1:9">
      <c r="A147" s="558"/>
      <c r="B147" s="558"/>
      <c r="C147" s="563"/>
      <c r="D147" s="563"/>
      <c r="E147" s="535"/>
      <c r="F147" s="559"/>
      <c r="G147" s="568"/>
      <c r="H147" s="593"/>
      <c r="I147" s="576"/>
    </row>
    <row r="148" hidden="1" customHeight="1" spans="1:9">
      <c r="A148" s="558"/>
      <c r="B148" s="558"/>
      <c r="C148" s="563"/>
      <c r="D148" s="563"/>
      <c r="E148" s="535"/>
      <c r="F148" s="559"/>
      <c r="G148" s="568"/>
      <c r="H148" s="593"/>
      <c r="I148" s="576"/>
    </row>
    <row r="149" hidden="1" customHeight="1" spans="1:9">
      <c r="A149" s="558"/>
      <c r="B149" s="558"/>
      <c r="C149" s="563"/>
      <c r="D149" s="563"/>
      <c r="E149" s="535"/>
      <c r="F149" s="559"/>
      <c r="G149" s="568"/>
      <c r="H149" s="593"/>
      <c r="I149" s="576"/>
    </row>
    <row r="150" hidden="1" customHeight="1" spans="1:9">
      <c r="A150" s="558"/>
      <c r="B150" s="558"/>
      <c r="C150" s="563"/>
      <c r="D150" s="563"/>
      <c r="E150" s="535"/>
      <c r="F150" s="559"/>
      <c r="G150" s="568"/>
      <c r="H150" s="593"/>
      <c r="I150" s="576"/>
    </row>
    <row r="151" hidden="1" customHeight="1" spans="1:9">
      <c r="A151" s="558"/>
      <c r="B151" s="558"/>
      <c r="C151" s="563"/>
      <c r="D151" s="563"/>
      <c r="E151" s="535"/>
      <c r="F151" s="559"/>
      <c r="G151" s="568"/>
      <c r="H151" s="593"/>
      <c r="I151" s="576"/>
    </row>
    <row r="152" hidden="1" customHeight="1" spans="1:9">
      <c r="A152" s="558"/>
      <c r="B152" s="558"/>
      <c r="C152" s="563"/>
      <c r="D152" s="563"/>
      <c r="E152" s="535"/>
      <c r="F152" s="559"/>
      <c r="G152" s="568"/>
      <c r="H152" s="561"/>
      <c r="I152" s="576"/>
    </row>
    <row r="153" customHeight="1" spans="1:9">
      <c r="A153" s="578"/>
      <c r="B153" s="579"/>
      <c r="C153" s="579"/>
      <c r="D153" s="579"/>
      <c r="E153" s="579"/>
      <c r="F153" s="580"/>
      <c r="G153" s="581"/>
      <c r="H153" s="582"/>
      <c r="I153" s="594"/>
    </row>
    <row r="154" customHeight="1" spans="1:9">
      <c r="A154" s="558" t="s">
        <v>860</v>
      </c>
      <c r="B154" s="535" t="s">
        <v>69</v>
      </c>
      <c r="C154" s="535"/>
      <c r="D154" s="535"/>
      <c r="E154" s="535"/>
      <c r="F154" s="536"/>
      <c r="G154" s="583"/>
      <c r="H154" s="538"/>
      <c r="I154" s="595"/>
    </row>
    <row r="155" customHeight="1" spans="1:9">
      <c r="A155" s="584"/>
      <c r="B155" s="539"/>
      <c r="C155" s="539"/>
      <c r="D155" s="539"/>
      <c r="E155" s="539"/>
      <c r="F155" s="540"/>
      <c r="G155" s="585"/>
      <c r="H155" s="542"/>
      <c r="I155" s="600"/>
    </row>
    <row r="156" customHeight="1" spans="1:9">
      <c r="A156" s="579"/>
      <c r="B156" s="579"/>
      <c r="C156" s="579"/>
      <c r="D156" s="579"/>
      <c r="E156" s="579"/>
      <c r="F156" s="580"/>
      <c r="G156" s="581"/>
      <c r="H156" s="582"/>
      <c r="I156" s="601"/>
    </row>
    <row r="157" hidden="1" customHeight="1" spans="1:9">
      <c r="A157" s="535"/>
      <c r="B157" s="535"/>
      <c r="C157" s="535"/>
      <c r="D157" s="535"/>
      <c r="E157" s="535"/>
      <c r="F157" s="536"/>
      <c r="G157" s="583"/>
      <c r="H157" s="538"/>
      <c r="I157" s="532"/>
    </row>
    <row r="158" customHeight="1" spans="1:9">
      <c r="A158" s="539"/>
      <c r="B158" s="539"/>
      <c r="C158" s="539"/>
      <c r="D158" s="539"/>
      <c r="E158" s="539"/>
      <c r="F158" s="540"/>
      <c r="G158" s="585"/>
      <c r="H158" s="542"/>
      <c r="I158" s="572" t="s">
        <v>857</v>
      </c>
    </row>
    <row r="159" customHeight="1" spans="1:9">
      <c r="A159" s="543" t="s">
        <v>1</v>
      </c>
      <c r="B159" s="543"/>
      <c r="C159" s="544"/>
      <c r="D159" s="544"/>
      <c r="E159" s="544"/>
      <c r="F159" s="545"/>
      <c r="G159" s="586"/>
      <c r="H159" s="547"/>
      <c r="I159" s="573"/>
    </row>
    <row r="160" customHeight="1" spans="1:9">
      <c r="A160" s="548" t="s">
        <v>8</v>
      </c>
      <c r="B160" s="548" t="s">
        <v>2</v>
      </c>
      <c r="C160" s="549"/>
      <c r="D160" s="549"/>
      <c r="E160" s="549" t="s">
        <v>3</v>
      </c>
      <c r="F160" s="550" t="s">
        <v>4</v>
      </c>
      <c r="G160" s="587" t="s">
        <v>276</v>
      </c>
      <c r="H160" s="552" t="s">
        <v>6</v>
      </c>
      <c r="I160" s="574" t="s">
        <v>7</v>
      </c>
    </row>
    <row r="161" customHeight="1" spans="1:9">
      <c r="A161" s="553" t="s">
        <v>277</v>
      </c>
      <c r="B161" s="553" t="s">
        <v>9</v>
      </c>
      <c r="C161" s="554"/>
      <c r="D161" s="554"/>
      <c r="E161" s="554"/>
      <c r="F161" s="555"/>
      <c r="G161" s="588" t="s">
        <v>278</v>
      </c>
      <c r="H161" s="599"/>
      <c r="I161" s="575"/>
    </row>
    <row r="162" customHeight="1" spans="1:9">
      <c r="A162" s="558"/>
      <c r="B162" s="558"/>
      <c r="C162" s="535"/>
      <c r="D162" s="535"/>
      <c r="E162" s="535"/>
      <c r="F162" s="536"/>
      <c r="G162" s="583"/>
      <c r="H162" s="538"/>
      <c r="I162" s="576"/>
    </row>
    <row r="163" customHeight="1" spans="1:9">
      <c r="A163" s="558"/>
      <c r="B163" s="558"/>
      <c r="C163" s="535" t="s">
        <v>70</v>
      </c>
      <c r="D163" s="535"/>
      <c r="E163" s="535"/>
      <c r="F163" s="536"/>
      <c r="G163" s="583"/>
      <c r="H163" s="538"/>
      <c r="I163" s="595"/>
    </row>
    <row r="164" customHeight="1" spans="1:9">
      <c r="A164" s="584"/>
      <c r="B164" s="584"/>
      <c r="C164" s="539"/>
      <c r="D164" s="539"/>
      <c r="E164" s="539"/>
      <c r="F164" s="540"/>
      <c r="G164" s="585"/>
      <c r="H164" s="542"/>
      <c r="I164" s="596"/>
    </row>
    <row r="165" hidden="1" customHeight="1" spans="1:9">
      <c r="A165" s="558"/>
      <c r="B165" s="558"/>
      <c r="C165" s="535"/>
      <c r="D165" s="535"/>
      <c r="E165" s="535"/>
      <c r="F165" s="559"/>
      <c r="G165" s="570"/>
      <c r="H165" s="561"/>
      <c r="I165" s="576" t="s">
        <v>400</v>
      </c>
    </row>
    <row r="166" customHeight="1" spans="1:9">
      <c r="A166" s="558"/>
      <c r="B166" s="558"/>
      <c r="C166" s="591" t="s">
        <v>945</v>
      </c>
      <c r="D166" s="563"/>
      <c r="E166" s="535"/>
      <c r="F166" s="559"/>
      <c r="G166" s="570"/>
      <c r="H166" s="561"/>
      <c r="I166" s="576"/>
    </row>
    <row r="167" hidden="1" customHeight="1" spans="1:9">
      <c r="A167" s="558"/>
      <c r="B167" s="558"/>
      <c r="C167" s="569"/>
      <c r="D167" s="563"/>
      <c r="E167" s="535"/>
      <c r="F167" s="559"/>
      <c r="G167" s="570"/>
      <c r="H167" s="561"/>
      <c r="I167" s="576"/>
    </row>
    <row r="168" customHeight="1" spans="1:9">
      <c r="A168" s="558" t="s">
        <v>293</v>
      </c>
      <c r="B168" s="1000" t="s">
        <v>908</v>
      </c>
      <c r="C168" s="563" t="s">
        <v>290</v>
      </c>
      <c r="D168" s="563" t="s">
        <v>946</v>
      </c>
      <c r="E168" s="535"/>
      <c r="F168" s="559"/>
      <c r="G168" s="570"/>
      <c r="H168" s="561"/>
      <c r="I168" s="576"/>
    </row>
    <row r="169" customHeight="1" spans="1:9">
      <c r="A169" s="558"/>
      <c r="B169" s="558" t="s">
        <v>505</v>
      </c>
      <c r="C169" s="563"/>
      <c r="D169" s="563" t="s">
        <v>947</v>
      </c>
      <c r="E169" s="535"/>
      <c r="F169" s="559"/>
      <c r="G169" s="568"/>
      <c r="H169" s="561"/>
      <c r="I169" s="576"/>
    </row>
    <row r="170" customHeight="1" spans="1:9">
      <c r="A170" s="558"/>
      <c r="B170" s="558"/>
      <c r="C170" s="563"/>
      <c r="D170" s="563" t="s">
        <v>948</v>
      </c>
      <c r="E170" s="535"/>
      <c r="F170" s="559"/>
      <c r="G170" s="568"/>
      <c r="H170" s="561"/>
      <c r="I170" s="576"/>
    </row>
    <row r="171" customHeight="1" spans="1:9">
      <c r="A171" s="558"/>
      <c r="B171" s="558"/>
      <c r="C171" s="563"/>
      <c r="D171" s="563" t="s">
        <v>949</v>
      </c>
      <c r="E171" s="535"/>
      <c r="F171" s="559"/>
      <c r="G171" s="568"/>
      <c r="H171" s="561"/>
      <c r="I171" s="576"/>
    </row>
    <row r="172" customHeight="1" spans="1:9">
      <c r="A172" s="558"/>
      <c r="B172" s="558"/>
      <c r="C172" s="563"/>
      <c r="D172" s="563" t="s">
        <v>950</v>
      </c>
      <c r="E172" s="535"/>
      <c r="F172" s="559"/>
      <c r="G172" s="568"/>
      <c r="H172" s="561"/>
      <c r="I172" s="576"/>
    </row>
    <row r="173" customHeight="1" spans="1:9">
      <c r="A173" s="558"/>
      <c r="B173" s="558"/>
      <c r="C173" s="563"/>
      <c r="D173" s="563"/>
      <c r="E173" s="535"/>
      <c r="F173" s="559"/>
      <c r="G173" s="570"/>
      <c r="H173" s="561"/>
      <c r="I173" s="576"/>
    </row>
    <row r="174" customHeight="1" spans="1:9">
      <c r="A174" s="558"/>
      <c r="B174" s="558"/>
      <c r="C174" s="563"/>
      <c r="D174" s="563" t="s">
        <v>287</v>
      </c>
      <c r="E174" s="535" t="s">
        <v>951</v>
      </c>
      <c r="F174" s="559"/>
      <c r="G174" s="570"/>
      <c r="H174" s="593"/>
      <c r="I174" s="576"/>
    </row>
    <row r="175" customHeight="1" spans="1:9">
      <c r="A175" s="558"/>
      <c r="B175" s="558"/>
      <c r="C175" s="563"/>
      <c r="D175" s="563"/>
      <c r="E175" s="535" t="s">
        <v>952</v>
      </c>
      <c r="F175" s="559"/>
      <c r="G175" s="570"/>
      <c r="H175" s="593"/>
      <c r="I175" s="576"/>
    </row>
    <row r="176" customHeight="1" spans="1:9">
      <c r="A176" s="558"/>
      <c r="B176" s="558"/>
      <c r="C176" s="563"/>
      <c r="D176" s="563"/>
      <c r="E176" s="535" t="s">
        <v>953</v>
      </c>
      <c r="F176" s="559" t="s">
        <v>299</v>
      </c>
      <c r="G176" s="568">
        <v>5</v>
      </c>
      <c r="H176" s="593"/>
      <c r="I176" s="576"/>
    </row>
    <row r="177" customHeight="1" spans="1:9">
      <c r="A177" s="558"/>
      <c r="B177" s="558"/>
      <c r="C177" s="563"/>
      <c r="D177" s="563"/>
      <c r="E177" s="535"/>
      <c r="F177" s="559"/>
      <c r="G177" s="568"/>
      <c r="H177" s="593"/>
      <c r="I177" s="576"/>
    </row>
    <row r="178" customHeight="1" spans="1:9">
      <c r="A178" s="558"/>
      <c r="B178" s="548"/>
      <c r="C178" s="563"/>
      <c r="D178" s="563" t="s">
        <v>290</v>
      </c>
      <c r="E178" s="535" t="s">
        <v>954</v>
      </c>
      <c r="F178" s="559"/>
      <c r="G178" s="570"/>
      <c r="H178" s="561"/>
      <c r="I178" s="576"/>
    </row>
    <row r="179" customHeight="1" spans="1:9">
      <c r="A179" s="558"/>
      <c r="B179" s="558"/>
      <c r="C179" s="563"/>
      <c r="D179" s="563"/>
      <c r="E179" s="535" t="s">
        <v>955</v>
      </c>
      <c r="F179" s="559"/>
      <c r="G179" s="570"/>
      <c r="H179" s="561"/>
      <c r="I179" s="576"/>
    </row>
    <row r="180" customHeight="1" spans="1:9">
      <c r="A180" s="558"/>
      <c r="B180" s="558"/>
      <c r="C180" s="563"/>
      <c r="D180" s="563"/>
      <c r="E180" s="535" t="s">
        <v>956</v>
      </c>
      <c r="F180" s="559" t="s">
        <v>299</v>
      </c>
      <c r="G180" s="568">
        <v>4</v>
      </c>
      <c r="H180" s="561"/>
      <c r="I180" s="576"/>
    </row>
    <row r="181" customHeight="1" spans="1:9">
      <c r="A181" s="558"/>
      <c r="B181" s="558"/>
      <c r="C181" s="569"/>
      <c r="D181" s="563"/>
      <c r="E181" s="535"/>
      <c r="F181" s="559"/>
      <c r="G181" s="570"/>
      <c r="H181" s="561"/>
      <c r="I181" s="576"/>
    </row>
    <row r="182" customHeight="1" spans="1:9">
      <c r="A182" s="558"/>
      <c r="B182" s="558"/>
      <c r="C182" s="563"/>
      <c r="D182" s="563" t="s">
        <v>322</v>
      </c>
      <c r="E182" s="535" t="s">
        <v>957</v>
      </c>
      <c r="F182" s="559"/>
      <c r="G182" s="570"/>
      <c r="H182" s="561"/>
      <c r="I182" s="576"/>
    </row>
    <row r="183" customHeight="1" spans="1:9">
      <c r="A183" s="558"/>
      <c r="B183" s="558"/>
      <c r="C183" s="563"/>
      <c r="D183" s="563"/>
      <c r="E183" s="535" t="s">
        <v>958</v>
      </c>
      <c r="F183" s="559" t="s">
        <v>299</v>
      </c>
      <c r="G183" s="568">
        <v>36</v>
      </c>
      <c r="H183" s="561"/>
      <c r="I183" s="576"/>
    </row>
    <row r="184" customHeight="1" spans="1:9">
      <c r="A184" s="558"/>
      <c r="B184" s="558"/>
      <c r="C184" s="563"/>
      <c r="D184" s="563"/>
      <c r="E184" s="535"/>
      <c r="F184" s="559"/>
      <c r="G184" s="568"/>
      <c r="H184" s="561"/>
      <c r="I184" s="576"/>
    </row>
    <row r="185" customHeight="1" spans="1:9">
      <c r="A185" s="558"/>
      <c r="B185" s="558"/>
      <c r="C185" s="563"/>
      <c r="D185" s="1001" t="s">
        <v>324</v>
      </c>
      <c r="E185" s="535" t="s">
        <v>959</v>
      </c>
      <c r="F185" s="559"/>
      <c r="G185" s="568"/>
      <c r="H185" s="561"/>
      <c r="I185" s="576"/>
    </row>
    <row r="186" customHeight="1" spans="1:9">
      <c r="A186" s="558"/>
      <c r="B186" s="558"/>
      <c r="C186" s="563"/>
      <c r="D186" s="563"/>
      <c r="E186" s="535" t="s">
        <v>960</v>
      </c>
      <c r="F186" s="559"/>
      <c r="G186" s="568"/>
      <c r="H186" s="561"/>
      <c r="I186" s="576"/>
    </row>
    <row r="187" customHeight="1" spans="1:9">
      <c r="A187" s="558"/>
      <c r="B187" s="558"/>
      <c r="C187" s="563"/>
      <c r="D187" s="563"/>
      <c r="E187" s="535" t="s">
        <v>961</v>
      </c>
      <c r="F187" s="559"/>
      <c r="G187" s="568"/>
      <c r="H187" s="561"/>
      <c r="I187" s="576"/>
    </row>
    <row r="188" customHeight="1" spans="1:9">
      <c r="A188" s="558"/>
      <c r="B188" s="558"/>
      <c r="C188" s="563"/>
      <c r="D188" s="563"/>
      <c r="E188" s="535" t="s">
        <v>962</v>
      </c>
      <c r="F188" s="559" t="s">
        <v>299</v>
      </c>
      <c r="G188" s="568">
        <v>7</v>
      </c>
      <c r="H188" s="561"/>
      <c r="I188" s="576"/>
    </row>
    <row r="189" customHeight="1" spans="1:9">
      <c r="A189" s="558"/>
      <c r="B189" s="558"/>
      <c r="C189" s="563"/>
      <c r="D189" s="563"/>
      <c r="E189" s="535"/>
      <c r="F189" s="559"/>
      <c r="G189" s="568"/>
      <c r="H189" s="561"/>
      <c r="I189" s="576"/>
    </row>
    <row r="190" customHeight="1" spans="1:9">
      <c r="A190" s="558"/>
      <c r="B190" s="558"/>
      <c r="C190" s="563"/>
      <c r="D190" s="1001" t="s">
        <v>326</v>
      </c>
      <c r="E190" s="535" t="s">
        <v>959</v>
      </c>
      <c r="F190" s="559"/>
      <c r="G190" s="568"/>
      <c r="H190" s="561"/>
      <c r="I190" s="576"/>
    </row>
    <row r="191" customHeight="1" spans="1:9">
      <c r="A191" s="558"/>
      <c r="B191" s="558"/>
      <c r="C191" s="563"/>
      <c r="D191" s="563"/>
      <c r="E191" s="535" t="s">
        <v>963</v>
      </c>
      <c r="F191" s="559"/>
      <c r="G191" s="568"/>
      <c r="H191" s="561"/>
      <c r="I191" s="576"/>
    </row>
    <row r="192" customHeight="1" spans="1:9">
      <c r="A192" s="558"/>
      <c r="B192" s="558"/>
      <c r="C192" s="563"/>
      <c r="D192" s="563"/>
      <c r="E192" s="535" t="s">
        <v>964</v>
      </c>
      <c r="F192" s="559"/>
      <c r="G192" s="568"/>
      <c r="H192" s="561"/>
      <c r="I192" s="576"/>
    </row>
    <row r="193" customHeight="1" spans="1:9">
      <c r="A193" s="558"/>
      <c r="B193" s="558"/>
      <c r="C193" s="563"/>
      <c r="D193" s="563"/>
      <c r="E193" s="535" t="s">
        <v>962</v>
      </c>
      <c r="F193" s="559" t="s">
        <v>299</v>
      </c>
      <c r="G193" s="568">
        <v>2</v>
      </c>
      <c r="H193" s="561"/>
      <c r="I193" s="576"/>
    </row>
    <row r="194" customHeight="1" spans="1:9">
      <c r="A194" s="558"/>
      <c r="B194" s="558"/>
      <c r="C194" s="563"/>
      <c r="D194" s="563"/>
      <c r="E194" s="535"/>
      <c r="F194" s="559"/>
      <c r="G194" s="568"/>
      <c r="H194" s="561"/>
      <c r="I194" s="576"/>
    </row>
    <row r="195" customHeight="1" spans="1:9">
      <c r="A195" s="558"/>
      <c r="B195" s="558"/>
      <c r="C195" s="563"/>
      <c r="D195" s="563" t="s">
        <v>328</v>
      </c>
      <c r="E195" s="535" t="s">
        <v>965</v>
      </c>
      <c r="F195" s="559"/>
      <c r="G195" s="568"/>
      <c r="H195" s="561"/>
      <c r="I195" s="576"/>
    </row>
    <row r="196" customHeight="1" spans="1:9">
      <c r="A196" s="558"/>
      <c r="B196" s="548"/>
      <c r="C196" s="563"/>
      <c r="D196" s="563"/>
      <c r="E196" s="535" t="s">
        <v>966</v>
      </c>
      <c r="F196" s="559" t="s">
        <v>299</v>
      </c>
      <c r="G196" s="570">
        <v>7</v>
      </c>
      <c r="H196" s="561"/>
      <c r="I196" s="576"/>
    </row>
    <row r="197" customHeight="1" spans="1:9">
      <c r="A197" s="558"/>
      <c r="B197" s="548"/>
      <c r="C197" s="563"/>
      <c r="D197" s="563"/>
      <c r="E197" s="535"/>
      <c r="F197" s="559"/>
      <c r="G197" s="570"/>
      <c r="H197" s="561"/>
      <c r="I197" s="576"/>
    </row>
    <row r="198" customHeight="1" spans="1:9">
      <c r="A198" s="558"/>
      <c r="B198" s="548"/>
      <c r="C198" s="563"/>
      <c r="D198" s="563" t="s">
        <v>361</v>
      </c>
      <c r="E198" s="535" t="s">
        <v>967</v>
      </c>
      <c r="F198" s="559"/>
      <c r="G198" s="568"/>
      <c r="H198" s="561"/>
      <c r="I198" s="576"/>
    </row>
    <row r="199" customHeight="1" spans="1:9">
      <c r="A199" s="558"/>
      <c r="B199" s="548"/>
      <c r="C199" s="563"/>
      <c r="D199" s="563"/>
      <c r="E199" s="535" t="s">
        <v>968</v>
      </c>
      <c r="F199" s="559" t="s">
        <v>299</v>
      </c>
      <c r="G199" s="570">
        <v>2</v>
      </c>
      <c r="H199" s="561"/>
      <c r="I199" s="576"/>
    </row>
    <row r="200" customHeight="1" spans="1:9">
      <c r="A200" s="558"/>
      <c r="B200" s="558"/>
      <c r="C200" s="563"/>
      <c r="D200" s="563"/>
      <c r="E200" s="535"/>
      <c r="F200" s="559"/>
      <c r="G200" s="568"/>
      <c r="H200" s="561"/>
      <c r="I200" s="576"/>
    </row>
    <row r="201" customHeight="1" spans="1:9">
      <c r="A201" s="558"/>
      <c r="B201" s="558"/>
      <c r="C201" s="563"/>
      <c r="D201" s="1001" t="s">
        <v>363</v>
      </c>
      <c r="E201" s="535" t="s">
        <v>969</v>
      </c>
      <c r="F201" s="559"/>
      <c r="G201" s="568"/>
      <c r="H201" s="593"/>
      <c r="I201" s="576"/>
    </row>
    <row r="202" customHeight="1" spans="1:9">
      <c r="A202" s="558"/>
      <c r="B202" s="558"/>
      <c r="C202" s="563"/>
      <c r="D202" s="563"/>
      <c r="E202" s="535" t="s">
        <v>970</v>
      </c>
      <c r="F202" s="559"/>
      <c r="G202" s="568"/>
      <c r="H202" s="593"/>
      <c r="I202" s="576"/>
    </row>
    <row r="203" customHeight="1" spans="1:9">
      <c r="A203" s="558"/>
      <c r="B203" s="558"/>
      <c r="C203" s="563"/>
      <c r="D203" s="563"/>
      <c r="E203" s="535" t="s">
        <v>971</v>
      </c>
      <c r="F203" s="559" t="s">
        <v>299</v>
      </c>
      <c r="G203" s="568">
        <v>7</v>
      </c>
      <c r="H203" s="593"/>
      <c r="I203" s="576"/>
    </row>
    <row r="204" customHeight="1" spans="1:9">
      <c r="A204" s="558"/>
      <c r="B204" s="558"/>
      <c r="C204" s="563"/>
      <c r="D204" s="563"/>
      <c r="E204" s="535"/>
      <c r="F204" s="559"/>
      <c r="G204" s="568"/>
      <c r="H204" s="593"/>
      <c r="I204" s="576"/>
    </row>
    <row r="205" customHeight="1" spans="1:9">
      <c r="A205" s="558"/>
      <c r="B205" s="558"/>
      <c r="C205" s="563"/>
      <c r="D205" s="563" t="s">
        <v>388</v>
      </c>
      <c r="E205" s="535" t="s">
        <v>972</v>
      </c>
      <c r="F205" s="559"/>
      <c r="G205" s="568"/>
      <c r="H205" s="593"/>
      <c r="I205" s="576"/>
    </row>
    <row r="206" customHeight="1" spans="1:9">
      <c r="A206" s="558"/>
      <c r="B206" s="558"/>
      <c r="C206" s="563"/>
      <c r="D206" s="563"/>
      <c r="E206" s="535" t="s">
        <v>973</v>
      </c>
      <c r="F206" s="559"/>
      <c r="G206" s="568"/>
      <c r="H206" s="593"/>
      <c r="I206" s="576"/>
    </row>
    <row r="207" customHeight="1" spans="1:9">
      <c r="A207" s="558"/>
      <c r="B207" s="558"/>
      <c r="C207" s="563"/>
      <c r="D207" s="563"/>
      <c r="E207" s="535" t="s">
        <v>974</v>
      </c>
      <c r="F207" s="559" t="s">
        <v>299</v>
      </c>
      <c r="G207" s="568">
        <v>2</v>
      </c>
      <c r="H207" s="593"/>
      <c r="I207" s="576"/>
    </row>
    <row r="208" customHeight="1" spans="1:9">
      <c r="A208" s="558"/>
      <c r="B208" s="558"/>
      <c r="C208" s="563"/>
      <c r="D208" s="563"/>
      <c r="E208" s="535"/>
      <c r="F208" s="559"/>
      <c r="G208" s="568"/>
      <c r="H208" s="593"/>
      <c r="I208" s="576"/>
    </row>
    <row r="209" customHeight="1" spans="1:9">
      <c r="A209" s="558"/>
      <c r="B209" s="558"/>
      <c r="C209" s="563"/>
      <c r="D209" s="1001" t="s">
        <v>531</v>
      </c>
      <c r="E209" s="535" t="s">
        <v>975</v>
      </c>
      <c r="F209" s="559"/>
      <c r="G209" s="568"/>
      <c r="H209" s="561"/>
      <c r="I209" s="576"/>
    </row>
    <row r="210" customHeight="1" spans="1:9">
      <c r="A210" s="558"/>
      <c r="B210" s="558"/>
      <c r="C210" s="563"/>
      <c r="D210" s="563"/>
      <c r="E210" s="535"/>
      <c r="F210" s="559"/>
      <c r="G210" s="568"/>
      <c r="H210" s="593"/>
      <c r="I210" s="576"/>
    </row>
    <row r="211" customHeight="1" spans="1:9">
      <c r="A211" s="558"/>
      <c r="B211" s="558"/>
      <c r="C211" s="563"/>
      <c r="D211" s="563"/>
      <c r="E211" s="535" t="s">
        <v>976</v>
      </c>
      <c r="F211" s="559" t="s">
        <v>299</v>
      </c>
      <c r="G211" s="568">
        <v>7</v>
      </c>
      <c r="H211" s="593"/>
      <c r="I211" s="576"/>
    </row>
    <row r="212" customHeight="1" spans="1:9">
      <c r="A212" s="558"/>
      <c r="B212" s="558"/>
      <c r="C212" s="563"/>
      <c r="D212" s="563" t="s">
        <v>977</v>
      </c>
      <c r="E212" s="535"/>
      <c r="F212" s="559"/>
      <c r="G212" s="568"/>
      <c r="H212" s="593"/>
      <c r="I212" s="576"/>
    </row>
    <row r="213" customHeight="1" spans="1:9">
      <c r="A213" s="558"/>
      <c r="B213" s="558"/>
      <c r="C213" s="563"/>
      <c r="D213" s="563"/>
      <c r="E213" s="535" t="s">
        <v>978</v>
      </c>
      <c r="F213" s="559" t="s">
        <v>299</v>
      </c>
      <c r="G213" s="568">
        <v>2</v>
      </c>
      <c r="H213" s="593"/>
      <c r="I213" s="576"/>
    </row>
    <row r="214" hidden="1" customHeight="1" spans="1:9">
      <c r="A214" s="558"/>
      <c r="B214" s="558"/>
      <c r="C214" s="563"/>
      <c r="D214" s="563"/>
      <c r="E214" s="535"/>
      <c r="F214" s="559"/>
      <c r="G214" s="568"/>
      <c r="H214" s="561"/>
      <c r="I214" s="576"/>
    </row>
    <row r="215" hidden="1" customHeight="1" spans="1:9">
      <c r="A215" s="558"/>
      <c r="B215" s="558"/>
      <c r="C215" s="563"/>
      <c r="D215" s="563"/>
      <c r="E215" s="535"/>
      <c r="F215" s="559"/>
      <c r="G215" s="568"/>
      <c r="H215" s="561"/>
      <c r="I215" s="576"/>
    </row>
    <row r="216" hidden="1" customHeight="1" spans="1:9">
      <c r="A216" s="558"/>
      <c r="B216" s="558"/>
      <c r="C216" s="563"/>
      <c r="D216" s="563"/>
      <c r="E216" s="535"/>
      <c r="F216" s="559"/>
      <c r="G216" s="568"/>
      <c r="H216" s="561"/>
      <c r="I216" s="576"/>
    </row>
    <row r="217" hidden="1" customHeight="1" spans="1:9">
      <c r="A217" s="558"/>
      <c r="B217" s="558"/>
      <c r="C217" s="563"/>
      <c r="D217" s="563"/>
      <c r="E217" s="535"/>
      <c r="F217" s="559"/>
      <c r="G217" s="568"/>
      <c r="H217" s="561"/>
      <c r="I217" s="576"/>
    </row>
    <row r="218" hidden="1" customHeight="1" spans="1:9">
      <c r="A218" s="558"/>
      <c r="B218" s="558"/>
      <c r="C218" s="563"/>
      <c r="D218" s="563"/>
      <c r="E218" s="535"/>
      <c r="F218" s="559"/>
      <c r="G218" s="568"/>
      <c r="H218" s="561"/>
      <c r="I218" s="576"/>
    </row>
    <row r="219" hidden="1" customHeight="1" spans="1:9">
      <c r="A219" s="558"/>
      <c r="B219" s="558"/>
      <c r="C219" s="563"/>
      <c r="D219" s="563"/>
      <c r="E219" s="535"/>
      <c r="F219" s="559"/>
      <c r="G219" s="568"/>
      <c r="H219" s="561"/>
      <c r="I219" s="576"/>
    </row>
    <row r="220" hidden="1" customHeight="1" spans="1:9">
      <c r="A220" s="558"/>
      <c r="B220" s="558"/>
      <c r="C220" s="563"/>
      <c r="D220" s="563"/>
      <c r="E220" s="535"/>
      <c r="F220" s="559"/>
      <c r="G220" s="568"/>
      <c r="H220" s="561"/>
      <c r="I220" s="576"/>
    </row>
    <row r="221" hidden="1" customHeight="1" spans="1:9">
      <c r="A221" s="558"/>
      <c r="B221" s="558"/>
      <c r="C221" s="563"/>
      <c r="D221" s="563"/>
      <c r="E221" s="535"/>
      <c r="F221" s="559"/>
      <c r="G221" s="568"/>
      <c r="H221" s="561"/>
      <c r="I221" s="576"/>
    </row>
    <row r="222" hidden="1" customHeight="1" spans="1:9">
      <c r="A222" s="558"/>
      <c r="B222" s="558"/>
      <c r="C222" s="563"/>
      <c r="D222" s="563"/>
      <c r="E222" s="535"/>
      <c r="F222" s="559"/>
      <c r="G222" s="568"/>
      <c r="H222" s="561"/>
      <c r="I222" s="576"/>
    </row>
    <row r="223" hidden="1" customHeight="1" spans="1:9">
      <c r="A223" s="558"/>
      <c r="B223" s="558"/>
      <c r="C223" s="563"/>
      <c r="D223" s="563"/>
      <c r="E223" s="535"/>
      <c r="F223" s="559"/>
      <c r="G223" s="568"/>
      <c r="H223" s="561"/>
      <c r="I223" s="576"/>
    </row>
    <row r="224" hidden="1" customHeight="1" spans="1:9">
      <c r="A224" s="558"/>
      <c r="B224" s="558"/>
      <c r="C224" s="563"/>
      <c r="D224" s="563"/>
      <c r="E224" s="535"/>
      <c r="F224" s="559"/>
      <c r="G224" s="568"/>
      <c r="H224" s="561"/>
      <c r="I224" s="576"/>
    </row>
    <row r="225" customHeight="1" spans="1:9">
      <c r="A225" s="578"/>
      <c r="B225" s="579"/>
      <c r="C225" s="579"/>
      <c r="D225" s="579"/>
      <c r="E225" s="579"/>
      <c r="F225" s="580"/>
      <c r="G225" s="602"/>
      <c r="H225" s="582"/>
      <c r="I225" s="594"/>
    </row>
    <row r="226" customHeight="1" spans="1:9">
      <c r="A226" s="558" t="s">
        <v>860</v>
      </c>
      <c r="B226" s="535" t="s">
        <v>69</v>
      </c>
      <c r="C226" s="535"/>
      <c r="D226" s="535"/>
      <c r="E226" s="535"/>
      <c r="F226" s="536"/>
      <c r="G226" s="537"/>
      <c r="H226" s="538"/>
      <c r="I226" s="595"/>
    </row>
    <row r="227" customHeight="1" spans="1:9">
      <c r="A227" s="584"/>
      <c r="B227" s="539"/>
      <c r="C227" s="539"/>
      <c r="D227" s="539"/>
      <c r="E227" s="539"/>
      <c r="F227" s="540"/>
      <c r="G227" s="541"/>
      <c r="H227" s="542"/>
      <c r="I227" s="596"/>
    </row>
    <row r="228" customHeight="1" spans="1:9">
      <c r="A228" s="579"/>
      <c r="B228" s="579"/>
      <c r="C228" s="579"/>
      <c r="D228" s="579"/>
      <c r="E228" s="579"/>
      <c r="F228" s="580"/>
      <c r="G228" s="602"/>
      <c r="H228" s="582"/>
      <c r="I228" s="605"/>
    </row>
    <row r="229" hidden="1" customHeight="1" spans="1:9">
      <c r="A229" s="535"/>
      <c r="B229" s="535"/>
      <c r="C229" s="535"/>
      <c r="D229" s="535"/>
      <c r="E229" s="535"/>
      <c r="F229" s="536"/>
      <c r="G229" s="537"/>
      <c r="H229" s="538"/>
      <c r="I229" s="532"/>
    </row>
    <row r="230" customHeight="1" spans="1:9">
      <c r="A230" s="539"/>
      <c r="B230" s="539"/>
      <c r="C230" s="539"/>
      <c r="D230" s="539"/>
      <c r="E230" s="539"/>
      <c r="F230" s="540"/>
      <c r="G230" s="541"/>
      <c r="H230" s="542"/>
      <c r="I230" s="572" t="s">
        <v>857</v>
      </c>
    </row>
    <row r="231" customHeight="1" spans="1:9">
      <c r="A231" s="543" t="s">
        <v>1</v>
      </c>
      <c r="B231" s="543"/>
      <c r="C231" s="544"/>
      <c r="D231" s="544"/>
      <c r="E231" s="544"/>
      <c r="F231" s="545"/>
      <c r="G231" s="603"/>
      <c r="H231" s="604"/>
      <c r="I231" s="573"/>
    </row>
    <row r="232" customHeight="1" spans="1:9">
      <c r="A232" s="548" t="s">
        <v>8</v>
      </c>
      <c r="B232" s="548" t="s">
        <v>2</v>
      </c>
      <c r="C232" s="549"/>
      <c r="D232" s="549"/>
      <c r="E232" s="549" t="s">
        <v>3</v>
      </c>
      <c r="F232" s="550" t="s">
        <v>4</v>
      </c>
      <c r="G232" s="551" t="s">
        <v>276</v>
      </c>
      <c r="H232" s="552" t="s">
        <v>6</v>
      </c>
      <c r="I232" s="574" t="s">
        <v>7</v>
      </c>
    </row>
    <row r="233" customHeight="1" spans="1:9">
      <c r="A233" s="553" t="s">
        <v>277</v>
      </c>
      <c r="B233" s="553" t="s">
        <v>9</v>
      </c>
      <c r="C233" s="554"/>
      <c r="D233" s="554"/>
      <c r="E233" s="554"/>
      <c r="F233" s="555"/>
      <c r="G233" s="556" t="s">
        <v>278</v>
      </c>
      <c r="H233" s="599"/>
      <c r="I233" s="575"/>
    </row>
    <row r="234" customHeight="1" spans="1:9">
      <c r="A234" s="558"/>
      <c r="B234" s="558"/>
      <c r="C234" s="535"/>
      <c r="D234" s="535"/>
      <c r="E234" s="535"/>
      <c r="F234" s="536"/>
      <c r="G234" s="537"/>
      <c r="H234" s="538"/>
      <c r="I234" s="576"/>
    </row>
    <row r="235" customHeight="1" spans="1:9">
      <c r="A235" s="558"/>
      <c r="B235" s="558"/>
      <c r="C235" s="535" t="s">
        <v>70</v>
      </c>
      <c r="D235" s="535"/>
      <c r="E235" s="535"/>
      <c r="F235" s="536"/>
      <c r="G235" s="537"/>
      <c r="H235" s="538"/>
      <c r="I235" s="595"/>
    </row>
    <row r="236" customHeight="1" spans="1:9">
      <c r="A236" s="584"/>
      <c r="B236" s="584"/>
      <c r="C236" s="539"/>
      <c r="D236" s="539"/>
      <c r="E236" s="539"/>
      <c r="F236" s="540"/>
      <c r="G236" s="541"/>
      <c r="H236" s="542"/>
      <c r="I236" s="596"/>
    </row>
    <row r="237" hidden="1" customHeight="1" spans="1:9">
      <c r="A237" s="558"/>
      <c r="B237" s="558"/>
      <c r="C237" s="535"/>
      <c r="D237" s="535"/>
      <c r="E237" s="535"/>
      <c r="F237" s="559"/>
      <c r="G237" s="570"/>
      <c r="H237" s="593"/>
      <c r="I237" s="576" t="s">
        <v>400</v>
      </c>
    </row>
    <row r="238" customHeight="1" spans="1:9">
      <c r="A238" s="558"/>
      <c r="B238" s="558"/>
      <c r="C238" s="591" t="s">
        <v>979</v>
      </c>
      <c r="D238" s="563"/>
      <c r="E238" s="535"/>
      <c r="F238" s="559"/>
      <c r="G238" s="568"/>
      <c r="H238" s="561"/>
      <c r="I238" s="576" t="s">
        <v>400</v>
      </c>
    </row>
    <row r="239" hidden="1" customHeight="1" spans="1:9">
      <c r="A239" s="558"/>
      <c r="B239" s="558"/>
      <c r="C239" s="563"/>
      <c r="D239" s="563"/>
      <c r="E239" s="535"/>
      <c r="F239" s="559"/>
      <c r="G239" s="567"/>
      <c r="H239" s="561"/>
      <c r="I239" s="576" t="s">
        <v>400</v>
      </c>
    </row>
    <row r="240" customHeight="1" spans="1:9">
      <c r="A240" s="558" t="s">
        <v>293</v>
      </c>
      <c r="B240" s="1000" t="s">
        <v>908</v>
      </c>
      <c r="C240" s="563" t="s">
        <v>322</v>
      </c>
      <c r="D240" s="563" t="s">
        <v>700</v>
      </c>
      <c r="E240" s="535"/>
      <c r="F240" s="559"/>
      <c r="G240" s="567"/>
      <c r="H240" s="561"/>
      <c r="I240" s="576" t="s">
        <v>400</v>
      </c>
    </row>
    <row r="241" customHeight="1" spans="1:9">
      <c r="A241" s="558"/>
      <c r="B241" s="558" t="s">
        <v>505</v>
      </c>
      <c r="C241" s="563"/>
      <c r="D241" s="563" t="s">
        <v>980</v>
      </c>
      <c r="E241" s="535"/>
      <c r="F241" s="559"/>
      <c r="G241" s="567"/>
      <c r="H241" s="561"/>
      <c r="I241" s="576" t="s">
        <v>400</v>
      </c>
    </row>
    <row r="242" customHeight="1" spans="1:9">
      <c r="A242" s="558"/>
      <c r="B242" s="558"/>
      <c r="C242" s="563"/>
      <c r="D242" s="563" t="s">
        <v>981</v>
      </c>
      <c r="E242" s="535"/>
      <c r="F242" s="559"/>
      <c r="G242" s="567"/>
      <c r="H242" s="561"/>
      <c r="I242" s="576" t="s">
        <v>400</v>
      </c>
    </row>
    <row r="243" customHeight="1" spans="1:9">
      <c r="A243" s="558"/>
      <c r="B243" s="558"/>
      <c r="C243" s="563"/>
      <c r="D243" s="563" t="s">
        <v>982</v>
      </c>
      <c r="E243" s="535"/>
      <c r="F243" s="559"/>
      <c r="G243" s="567"/>
      <c r="H243" s="561"/>
      <c r="I243" s="576" t="s">
        <v>400</v>
      </c>
    </row>
    <row r="244" customHeight="1" spans="1:9">
      <c r="A244" s="558"/>
      <c r="B244" s="558"/>
      <c r="C244" s="563"/>
      <c r="D244" s="563" t="s">
        <v>983</v>
      </c>
      <c r="E244" s="535"/>
      <c r="F244" s="559"/>
      <c r="G244" s="567"/>
      <c r="H244" s="561"/>
      <c r="I244" s="576"/>
    </row>
    <row r="245" customHeight="1" spans="1:9">
      <c r="A245" s="558"/>
      <c r="B245" s="558"/>
      <c r="C245" s="563"/>
      <c r="D245" s="563" t="s">
        <v>922</v>
      </c>
      <c r="E245" s="535"/>
      <c r="F245" s="559"/>
      <c r="G245" s="567"/>
      <c r="H245" s="561"/>
      <c r="I245" s="576"/>
    </row>
    <row r="246" hidden="1" customHeight="1" spans="1:9">
      <c r="A246" s="558"/>
      <c r="B246" s="558"/>
      <c r="C246" s="563"/>
      <c r="D246" s="563"/>
      <c r="E246" s="535"/>
      <c r="F246" s="559"/>
      <c r="G246" s="568"/>
      <c r="H246" s="593"/>
      <c r="I246" s="576" t="s">
        <v>400</v>
      </c>
    </row>
    <row r="247" customHeight="1" spans="1:9">
      <c r="A247" s="558"/>
      <c r="B247" s="558"/>
      <c r="C247" s="563"/>
      <c r="D247" s="563" t="s">
        <v>287</v>
      </c>
      <c r="E247" s="535" t="s">
        <v>984</v>
      </c>
      <c r="F247" s="559"/>
      <c r="G247" s="568"/>
      <c r="H247" s="593"/>
      <c r="I247" s="576"/>
    </row>
    <row r="248" customHeight="1" spans="1:9">
      <c r="A248" s="558"/>
      <c r="B248" s="558"/>
      <c r="C248" s="563"/>
      <c r="D248" s="563"/>
      <c r="E248" s="535" t="s">
        <v>985</v>
      </c>
      <c r="F248" s="559"/>
      <c r="G248" s="568"/>
      <c r="H248" s="593"/>
      <c r="I248" s="576"/>
    </row>
    <row r="249" customHeight="1" spans="1:9">
      <c r="A249" s="558"/>
      <c r="B249" s="558"/>
      <c r="C249" s="563"/>
      <c r="D249" s="563"/>
      <c r="E249" s="535" t="s">
        <v>986</v>
      </c>
      <c r="F249" s="559"/>
      <c r="G249" s="568"/>
      <c r="H249" s="593"/>
      <c r="I249" s="576"/>
    </row>
    <row r="250" customHeight="1" spans="1:9">
      <c r="A250" s="558"/>
      <c r="B250" s="558"/>
      <c r="C250" s="563"/>
      <c r="D250" s="563"/>
      <c r="E250" s="535" t="s">
        <v>987</v>
      </c>
      <c r="F250" s="559" t="s">
        <v>299</v>
      </c>
      <c r="G250" s="568">
        <v>3</v>
      </c>
      <c r="H250" s="593"/>
      <c r="I250" s="576"/>
    </row>
    <row r="251" customHeight="1" spans="1:9">
      <c r="A251" s="558"/>
      <c r="B251" s="558"/>
      <c r="C251" s="563"/>
      <c r="D251" s="563"/>
      <c r="E251" s="535"/>
      <c r="F251" s="559"/>
      <c r="G251" s="568"/>
      <c r="H251" s="593"/>
      <c r="I251" s="576"/>
    </row>
    <row r="252" customHeight="1" spans="1:9">
      <c r="A252" s="558"/>
      <c r="B252" s="548"/>
      <c r="C252" s="563"/>
      <c r="D252" s="1001" t="s">
        <v>290</v>
      </c>
      <c r="E252" s="535" t="s">
        <v>988</v>
      </c>
      <c r="F252" s="559"/>
      <c r="G252" s="568"/>
      <c r="H252" s="593"/>
      <c r="I252" s="576"/>
    </row>
    <row r="253" customHeight="1" spans="1:9">
      <c r="A253" s="558"/>
      <c r="B253" s="558"/>
      <c r="C253" s="563"/>
      <c r="D253" s="563"/>
      <c r="E253" s="535" t="s">
        <v>985</v>
      </c>
      <c r="F253" s="559"/>
      <c r="G253" s="568"/>
      <c r="H253" s="593"/>
      <c r="I253" s="576"/>
    </row>
    <row r="254" customHeight="1" spans="1:9">
      <c r="A254" s="558"/>
      <c r="B254" s="558"/>
      <c r="C254" s="563"/>
      <c r="D254" s="563"/>
      <c r="E254" s="535" t="s">
        <v>989</v>
      </c>
      <c r="F254" s="559"/>
      <c r="G254" s="568"/>
      <c r="H254" s="593"/>
      <c r="I254" s="576"/>
    </row>
    <row r="255" customHeight="1" spans="1:9">
      <c r="A255" s="558"/>
      <c r="B255" s="558"/>
      <c r="C255" s="563"/>
      <c r="D255" s="563"/>
      <c r="E255" s="535" t="s">
        <v>987</v>
      </c>
      <c r="F255" s="559" t="s">
        <v>299</v>
      </c>
      <c r="G255" s="568">
        <v>2</v>
      </c>
      <c r="H255" s="593"/>
      <c r="I255" s="576"/>
    </row>
    <row r="256" customHeight="1" spans="1:9">
      <c r="A256" s="558"/>
      <c r="B256" s="558"/>
      <c r="C256" s="563"/>
      <c r="D256" s="563"/>
      <c r="E256" s="535"/>
      <c r="F256" s="559"/>
      <c r="G256" s="568"/>
      <c r="H256" s="593"/>
      <c r="I256" s="576"/>
    </row>
    <row r="257" customHeight="1" spans="1:9">
      <c r="A257" s="558"/>
      <c r="B257" s="548"/>
      <c r="C257" s="563"/>
      <c r="D257" s="563" t="s">
        <v>322</v>
      </c>
      <c r="E257" s="535" t="s">
        <v>990</v>
      </c>
      <c r="F257" s="559"/>
      <c r="G257" s="568"/>
      <c r="H257" s="593"/>
      <c r="I257" s="576"/>
    </row>
    <row r="258" customHeight="1" spans="1:9">
      <c r="A258" s="558"/>
      <c r="B258" s="558"/>
      <c r="C258" s="563"/>
      <c r="D258" s="563"/>
      <c r="E258" s="535" t="s">
        <v>991</v>
      </c>
      <c r="F258" s="559" t="s">
        <v>299</v>
      </c>
      <c r="G258" s="568">
        <v>10</v>
      </c>
      <c r="H258" s="593"/>
      <c r="I258" s="576"/>
    </row>
    <row r="259" customHeight="1" spans="1:9">
      <c r="A259" s="558"/>
      <c r="B259" s="558"/>
      <c r="C259" s="563"/>
      <c r="D259" s="563"/>
      <c r="E259" s="535"/>
      <c r="F259" s="559"/>
      <c r="G259" s="568"/>
      <c r="H259" s="593"/>
      <c r="I259" s="576"/>
    </row>
    <row r="260" customHeight="1" spans="1:9">
      <c r="A260" s="558"/>
      <c r="B260" s="558"/>
      <c r="C260" s="563"/>
      <c r="D260" s="563" t="s">
        <v>324</v>
      </c>
      <c r="E260" s="535" t="s">
        <v>992</v>
      </c>
      <c r="F260" s="559"/>
      <c r="G260" s="568"/>
      <c r="H260" s="593"/>
      <c r="I260" s="576"/>
    </row>
    <row r="261" customHeight="1" spans="1:9">
      <c r="A261" s="558"/>
      <c r="B261" s="558"/>
      <c r="C261" s="563"/>
      <c r="D261" s="563"/>
      <c r="E261" s="535" t="s">
        <v>993</v>
      </c>
      <c r="F261" s="559" t="s">
        <v>299</v>
      </c>
      <c r="G261" s="568">
        <v>5</v>
      </c>
      <c r="H261" s="593"/>
      <c r="I261" s="576"/>
    </row>
    <row r="262" customHeight="1" spans="1:9">
      <c r="A262" s="558"/>
      <c r="B262" s="558"/>
      <c r="C262" s="563"/>
      <c r="D262" s="563"/>
      <c r="E262" s="535"/>
      <c r="F262" s="559"/>
      <c r="G262" s="568"/>
      <c r="H262" s="593"/>
      <c r="I262" s="576"/>
    </row>
    <row r="263" customHeight="1" spans="1:9">
      <c r="A263" s="558"/>
      <c r="B263" s="558"/>
      <c r="C263" s="563"/>
      <c r="D263" s="563" t="s">
        <v>326</v>
      </c>
      <c r="E263" s="535" t="s">
        <v>994</v>
      </c>
      <c r="F263" s="559"/>
      <c r="G263" s="568"/>
      <c r="H263" s="593"/>
      <c r="I263" s="576"/>
    </row>
    <row r="264" customHeight="1" spans="1:9">
      <c r="A264" s="558"/>
      <c r="B264" s="558"/>
      <c r="C264" s="563"/>
      <c r="D264" s="563"/>
      <c r="E264" s="535" t="s">
        <v>995</v>
      </c>
      <c r="F264" s="559" t="s">
        <v>299</v>
      </c>
      <c r="G264" s="568">
        <v>5</v>
      </c>
      <c r="H264" s="593"/>
      <c r="I264" s="576"/>
    </row>
    <row r="265" customHeight="1" spans="1:9">
      <c r="A265" s="558"/>
      <c r="B265" s="548"/>
      <c r="C265" s="563"/>
      <c r="D265" s="563"/>
      <c r="E265" s="535"/>
      <c r="F265" s="559"/>
      <c r="G265" s="568"/>
      <c r="H265" s="593"/>
      <c r="I265" s="576"/>
    </row>
    <row r="266" customHeight="1" spans="1:9">
      <c r="A266" s="558"/>
      <c r="B266" s="558"/>
      <c r="C266" s="563"/>
      <c r="D266" s="563" t="s">
        <v>328</v>
      </c>
      <c r="E266" s="535" t="s">
        <v>975</v>
      </c>
      <c r="F266" s="559"/>
      <c r="G266" s="568"/>
      <c r="H266" s="593"/>
      <c r="I266" s="576"/>
    </row>
    <row r="267" customHeight="1" spans="1:9">
      <c r="A267" s="558"/>
      <c r="B267" s="558"/>
      <c r="C267" s="563"/>
      <c r="D267" s="563"/>
      <c r="E267" s="535"/>
      <c r="F267" s="559"/>
      <c r="G267" s="568"/>
      <c r="H267" s="593"/>
      <c r="I267" s="576"/>
    </row>
    <row r="268" customHeight="1" spans="1:9">
      <c r="A268" s="558"/>
      <c r="B268" s="558"/>
      <c r="C268" s="563"/>
      <c r="D268" s="563"/>
      <c r="E268" s="535" t="s">
        <v>976</v>
      </c>
      <c r="F268" s="559" t="s">
        <v>299</v>
      </c>
      <c r="G268" s="568">
        <v>3</v>
      </c>
      <c r="H268" s="593"/>
      <c r="I268" s="576"/>
    </row>
    <row r="269" customHeight="1" spans="1:9">
      <c r="A269" s="558"/>
      <c r="B269" s="558"/>
      <c r="C269" s="563"/>
      <c r="D269" s="563"/>
      <c r="E269" s="535"/>
      <c r="F269" s="559"/>
      <c r="G269" s="568"/>
      <c r="H269" s="593"/>
      <c r="I269" s="576"/>
    </row>
    <row r="270" customHeight="1" spans="1:9">
      <c r="A270" s="558"/>
      <c r="B270" s="558"/>
      <c r="C270" s="563"/>
      <c r="D270" s="563"/>
      <c r="E270" s="535" t="s">
        <v>978</v>
      </c>
      <c r="F270" s="559" t="s">
        <v>299</v>
      </c>
      <c r="G270" s="568">
        <v>2</v>
      </c>
      <c r="H270" s="593"/>
      <c r="I270" s="576"/>
    </row>
    <row r="271" customHeight="1" spans="1:9">
      <c r="A271" s="558"/>
      <c r="B271" s="558"/>
      <c r="C271" s="563"/>
      <c r="D271" s="563"/>
      <c r="E271" s="535"/>
      <c r="F271" s="559"/>
      <c r="G271" s="568"/>
      <c r="H271" s="593"/>
      <c r="I271" s="576"/>
    </row>
    <row r="272" customHeight="1" spans="1:9">
      <c r="A272" s="558"/>
      <c r="B272" s="558"/>
      <c r="C272" s="606" t="s">
        <v>996</v>
      </c>
      <c r="D272" s="607"/>
      <c r="E272" s="571"/>
      <c r="F272" s="608"/>
      <c r="G272" s="567"/>
      <c r="H272" s="561"/>
      <c r="I272" s="576" t="s">
        <v>400</v>
      </c>
    </row>
    <row r="273" hidden="1" customHeight="1" spans="1:9">
      <c r="A273" s="558"/>
      <c r="B273" s="558"/>
      <c r="C273" s="607"/>
      <c r="D273" s="607"/>
      <c r="E273" s="571"/>
      <c r="F273" s="608"/>
      <c r="G273" s="567"/>
      <c r="H273" s="561"/>
      <c r="I273" s="576" t="s">
        <v>400</v>
      </c>
    </row>
    <row r="274" customHeight="1" spans="1:9">
      <c r="A274" s="558"/>
      <c r="B274" s="548"/>
      <c r="C274" s="1002" t="s">
        <v>328</v>
      </c>
      <c r="D274" s="607" t="s">
        <v>997</v>
      </c>
      <c r="E274" s="571"/>
      <c r="F274" s="608"/>
      <c r="G274" s="560"/>
      <c r="H274" s="561"/>
      <c r="I274" s="576" t="s">
        <v>400</v>
      </c>
    </row>
    <row r="275" customHeight="1" spans="1:9">
      <c r="A275" s="558"/>
      <c r="B275" s="558"/>
      <c r="C275" s="607"/>
      <c r="D275" s="607" t="s">
        <v>998</v>
      </c>
      <c r="E275" s="571"/>
      <c r="F275" s="608"/>
      <c r="G275" s="567"/>
      <c r="H275" s="561"/>
      <c r="I275" s="576" t="s">
        <v>400</v>
      </c>
    </row>
    <row r="276" customHeight="1" spans="1:9">
      <c r="A276" s="558"/>
      <c r="B276" s="558"/>
      <c r="C276" s="607"/>
      <c r="D276" s="563" t="s">
        <v>999</v>
      </c>
      <c r="E276" s="535"/>
      <c r="F276" s="608"/>
      <c r="G276" s="567"/>
      <c r="H276" s="561"/>
      <c r="I276" s="576" t="s">
        <v>400</v>
      </c>
    </row>
    <row r="277" customHeight="1" spans="1:9">
      <c r="A277" s="558"/>
      <c r="B277" s="558"/>
      <c r="C277" s="607"/>
      <c r="D277" s="563" t="s">
        <v>1000</v>
      </c>
      <c r="E277" s="535"/>
      <c r="F277" s="608"/>
      <c r="G277" s="567"/>
      <c r="H277" s="561"/>
      <c r="I277" s="576"/>
    </row>
    <row r="278" customHeight="1" spans="1:9">
      <c r="A278" s="558"/>
      <c r="B278" s="558"/>
      <c r="C278" s="607"/>
      <c r="D278" s="563" t="s">
        <v>922</v>
      </c>
      <c r="E278" s="535"/>
      <c r="F278" s="608"/>
      <c r="G278" s="567"/>
      <c r="H278" s="561"/>
      <c r="I278" s="576"/>
    </row>
    <row r="279" hidden="1" customHeight="1" spans="1:9">
      <c r="A279" s="558"/>
      <c r="B279" s="558"/>
      <c r="C279" s="607"/>
      <c r="D279" s="607"/>
      <c r="E279" s="571"/>
      <c r="F279" s="608"/>
      <c r="G279" s="568"/>
      <c r="H279" s="593"/>
      <c r="I279" s="576"/>
    </row>
    <row r="280" customHeight="1" spans="1:9">
      <c r="A280" s="558"/>
      <c r="B280" s="558"/>
      <c r="C280" s="607"/>
      <c r="D280" s="1002" t="s">
        <v>287</v>
      </c>
      <c r="E280" s="571" t="s">
        <v>1001</v>
      </c>
      <c r="F280" s="608"/>
      <c r="G280" s="568"/>
      <c r="H280" s="593"/>
      <c r="I280" s="576"/>
    </row>
    <row r="281" customHeight="1" spans="1:9">
      <c r="A281" s="558"/>
      <c r="B281" s="558"/>
      <c r="C281" s="607"/>
      <c r="D281" s="607"/>
      <c r="E281" s="571" t="s">
        <v>1002</v>
      </c>
      <c r="F281" s="608"/>
      <c r="G281" s="568"/>
      <c r="H281" s="593"/>
      <c r="I281" s="576"/>
    </row>
    <row r="282" customHeight="1" spans="1:9">
      <c r="A282" s="558"/>
      <c r="B282" s="548"/>
      <c r="C282" s="607"/>
      <c r="D282" s="607"/>
      <c r="E282" s="571" t="s">
        <v>1003</v>
      </c>
      <c r="F282" s="608" t="s">
        <v>299</v>
      </c>
      <c r="G282" s="568">
        <v>10</v>
      </c>
      <c r="H282" s="593"/>
      <c r="I282" s="576"/>
    </row>
    <row r="283" customHeight="1" spans="1:9">
      <c r="A283" s="558"/>
      <c r="B283" s="548"/>
      <c r="C283" s="563"/>
      <c r="D283" s="563"/>
      <c r="E283" s="535"/>
      <c r="F283" s="559"/>
      <c r="G283" s="568"/>
      <c r="H283" s="593"/>
      <c r="I283" s="576"/>
    </row>
    <row r="284" customHeight="1" spans="1:9">
      <c r="A284" s="558"/>
      <c r="B284" s="558"/>
      <c r="C284" s="563"/>
      <c r="D284" s="607" t="s">
        <v>290</v>
      </c>
      <c r="E284" s="571" t="s">
        <v>1004</v>
      </c>
      <c r="F284" s="608"/>
      <c r="G284" s="568"/>
      <c r="H284" s="593"/>
      <c r="I284" s="576"/>
    </row>
    <row r="285" customHeight="1" spans="1:9">
      <c r="A285" s="558"/>
      <c r="B285" s="558"/>
      <c r="C285" s="563"/>
      <c r="D285" s="607"/>
      <c r="E285" s="571" t="s">
        <v>1005</v>
      </c>
      <c r="F285" s="608" t="s">
        <v>299</v>
      </c>
      <c r="G285" s="568">
        <v>10</v>
      </c>
      <c r="H285" s="593"/>
      <c r="I285" s="576"/>
    </row>
    <row r="286" customHeight="1" spans="1:9">
      <c r="A286" s="558"/>
      <c r="B286" s="558"/>
      <c r="C286" s="563"/>
      <c r="D286" s="607"/>
      <c r="E286" s="571"/>
      <c r="F286" s="608"/>
      <c r="G286" s="568"/>
      <c r="H286" s="593"/>
      <c r="I286" s="576"/>
    </row>
    <row r="287" customHeight="1" spans="1:9">
      <c r="A287" s="558"/>
      <c r="B287" s="558"/>
      <c r="C287" s="563"/>
      <c r="D287" s="1002" t="s">
        <v>322</v>
      </c>
      <c r="E287" s="571" t="s">
        <v>1006</v>
      </c>
      <c r="F287" s="608"/>
      <c r="G287" s="568"/>
      <c r="H287" s="593"/>
      <c r="I287" s="576"/>
    </row>
    <row r="288" customHeight="1" spans="1:9">
      <c r="A288" s="558"/>
      <c r="B288" s="558"/>
      <c r="C288" s="563"/>
      <c r="D288" s="607"/>
      <c r="E288" s="571" t="s">
        <v>1007</v>
      </c>
      <c r="F288" s="608" t="s">
        <v>299</v>
      </c>
      <c r="G288" s="568">
        <v>10</v>
      </c>
      <c r="H288" s="593"/>
      <c r="I288" s="576"/>
    </row>
    <row r="289" customHeight="1" spans="1:9">
      <c r="A289" s="558"/>
      <c r="B289" s="558"/>
      <c r="C289" s="563"/>
      <c r="D289" s="563"/>
      <c r="E289" s="609"/>
      <c r="G289" s="568"/>
      <c r="H289" s="593"/>
      <c r="I289" s="576"/>
    </row>
    <row r="290" customHeight="1" spans="1:9">
      <c r="A290" s="558"/>
      <c r="B290" s="548"/>
      <c r="C290" s="563"/>
      <c r="D290" s="1002" t="s">
        <v>324</v>
      </c>
      <c r="E290" s="571" t="s">
        <v>1008</v>
      </c>
      <c r="F290" s="608"/>
      <c r="G290" s="570"/>
      <c r="H290" s="593"/>
      <c r="I290" s="576"/>
    </row>
    <row r="291" customHeight="1" spans="1:9">
      <c r="A291" s="558"/>
      <c r="B291" s="558"/>
      <c r="C291" s="563"/>
      <c r="D291" s="607"/>
      <c r="E291" s="571" t="s">
        <v>1009</v>
      </c>
      <c r="F291" s="608" t="s">
        <v>299</v>
      </c>
      <c r="G291" s="570">
        <v>5</v>
      </c>
      <c r="H291" s="593"/>
      <c r="I291" s="576"/>
    </row>
    <row r="292" customHeight="1" spans="1:9">
      <c r="A292" s="558"/>
      <c r="B292" s="548"/>
      <c r="C292" s="563"/>
      <c r="D292" s="607"/>
      <c r="E292" s="571"/>
      <c r="F292" s="608"/>
      <c r="G292" s="568"/>
      <c r="H292" s="593"/>
      <c r="I292" s="576"/>
    </row>
    <row r="293" customHeight="1" spans="1:9">
      <c r="A293" s="558"/>
      <c r="B293" s="558"/>
      <c r="C293" s="563"/>
      <c r="D293" s="1002" t="s">
        <v>326</v>
      </c>
      <c r="E293" s="571" t="s">
        <v>1010</v>
      </c>
      <c r="F293" s="608"/>
      <c r="G293" s="570"/>
      <c r="H293" s="593"/>
      <c r="I293" s="576"/>
    </row>
    <row r="294" customHeight="1" spans="1:9">
      <c r="A294" s="558"/>
      <c r="B294" s="558"/>
      <c r="C294" s="563"/>
      <c r="D294" s="607"/>
      <c r="E294" s="571" t="s">
        <v>1011</v>
      </c>
      <c r="F294" s="608" t="s">
        <v>299</v>
      </c>
      <c r="G294" s="570">
        <v>5</v>
      </c>
      <c r="H294" s="610"/>
      <c r="I294" s="576"/>
    </row>
    <row r="295" customHeight="1" spans="1:9">
      <c r="A295" s="558"/>
      <c r="B295" s="548"/>
      <c r="C295" s="563"/>
      <c r="D295" s="607"/>
      <c r="E295" s="571"/>
      <c r="F295" s="608"/>
      <c r="G295" s="568"/>
      <c r="H295" s="610"/>
      <c r="I295" s="576"/>
    </row>
    <row r="296" customHeight="1" spans="1:9">
      <c r="A296" s="558"/>
      <c r="B296" s="548"/>
      <c r="C296" s="591"/>
      <c r="D296" s="1002" t="s">
        <v>328</v>
      </c>
      <c r="E296" s="571" t="s">
        <v>1012</v>
      </c>
      <c r="F296" s="608"/>
      <c r="G296" s="570"/>
      <c r="H296" s="593"/>
      <c r="I296" s="576"/>
    </row>
    <row r="297" customHeight="1" spans="1:9">
      <c r="A297" s="558"/>
      <c r="B297" s="558"/>
      <c r="C297" s="563"/>
      <c r="D297" s="607"/>
      <c r="E297" s="571" t="s">
        <v>1013</v>
      </c>
      <c r="F297" s="608" t="s">
        <v>299</v>
      </c>
      <c r="G297" s="570">
        <v>5</v>
      </c>
      <c r="H297" s="593"/>
      <c r="I297" s="576"/>
    </row>
    <row r="298" customHeight="1" spans="1:9">
      <c r="A298" s="558"/>
      <c r="B298" s="558"/>
      <c r="C298" s="563"/>
      <c r="D298" s="607"/>
      <c r="E298" s="571"/>
      <c r="F298" s="608"/>
      <c r="G298" s="570"/>
      <c r="H298" s="593"/>
      <c r="I298" s="576"/>
    </row>
    <row r="299" customHeight="1" spans="1:9">
      <c r="A299" s="558"/>
      <c r="B299" s="558"/>
      <c r="C299" s="563"/>
      <c r="D299" s="607" t="s">
        <v>361</v>
      </c>
      <c r="E299" s="571" t="s">
        <v>1014</v>
      </c>
      <c r="F299" s="608"/>
      <c r="G299" s="570"/>
      <c r="H299" s="593"/>
      <c r="I299" s="576"/>
    </row>
    <row r="300" customHeight="1" spans="1:9">
      <c r="A300" s="558"/>
      <c r="B300" s="558"/>
      <c r="C300" s="563"/>
      <c r="D300" s="607"/>
      <c r="E300" s="571" t="s">
        <v>1015</v>
      </c>
      <c r="F300" s="608" t="s">
        <v>299</v>
      </c>
      <c r="G300" s="570">
        <v>5</v>
      </c>
      <c r="H300" s="593"/>
      <c r="I300" s="576"/>
    </row>
    <row r="301" customHeight="1" spans="1:9">
      <c r="A301" s="558"/>
      <c r="B301" s="558"/>
      <c r="C301" s="563"/>
      <c r="D301" s="563"/>
      <c r="E301" s="535"/>
      <c r="F301" s="559"/>
      <c r="G301" s="568"/>
      <c r="H301" s="593"/>
      <c r="I301" s="576"/>
    </row>
    <row r="302" customHeight="1" spans="1:9">
      <c r="A302" s="558"/>
      <c r="B302" s="558"/>
      <c r="C302" s="563"/>
      <c r="D302" s="607" t="s">
        <v>363</v>
      </c>
      <c r="E302" s="535" t="s">
        <v>1016</v>
      </c>
      <c r="F302" s="559"/>
      <c r="G302" s="570"/>
      <c r="H302" s="593"/>
      <c r="I302" s="576"/>
    </row>
    <row r="303" customHeight="1" spans="1:9">
      <c r="A303" s="558"/>
      <c r="B303" s="558"/>
      <c r="C303" s="563"/>
      <c r="D303" s="563"/>
      <c r="E303" s="535" t="s">
        <v>1017</v>
      </c>
      <c r="F303" s="608" t="s">
        <v>299</v>
      </c>
      <c r="G303" s="570">
        <v>5</v>
      </c>
      <c r="H303" s="593"/>
      <c r="I303" s="576"/>
    </row>
    <row r="304" hidden="1" customHeight="1" spans="1:9">
      <c r="A304" s="584"/>
      <c r="B304" s="584"/>
      <c r="C304" s="535"/>
      <c r="D304" s="563"/>
      <c r="E304" s="611"/>
      <c r="F304" s="612"/>
      <c r="G304" s="613"/>
      <c r="H304" s="610"/>
      <c r="I304" s="576"/>
    </row>
    <row r="305" customHeight="1" spans="1:9">
      <c r="A305" s="578"/>
      <c r="B305" s="579"/>
      <c r="C305" s="579"/>
      <c r="D305" s="579"/>
      <c r="E305" s="579"/>
      <c r="F305" s="580"/>
      <c r="G305" s="602"/>
      <c r="H305" s="582"/>
      <c r="I305" s="594"/>
    </row>
    <row r="306" customHeight="1" spans="1:9">
      <c r="A306" s="558" t="s">
        <v>860</v>
      </c>
      <c r="B306" s="535" t="s">
        <v>69</v>
      </c>
      <c r="C306" s="535"/>
      <c r="D306" s="535"/>
      <c r="E306" s="535"/>
      <c r="F306" s="536"/>
      <c r="G306" s="537"/>
      <c r="H306" s="538"/>
      <c r="I306" s="595"/>
    </row>
    <row r="307" customHeight="1" spans="1:9">
      <c r="A307" s="584"/>
      <c r="B307" s="539"/>
      <c r="C307" s="539"/>
      <c r="D307" s="539"/>
      <c r="E307" s="539"/>
      <c r="F307" s="540"/>
      <c r="G307" s="541"/>
      <c r="H307" s="542"/>
      <c r="I307" s="596"/>
    </row>
    <row r="308" customHeight="1" spans="1:9">
      <c r="A308" s="579"/>
      <c r="B308" s="579"/>
      <c r="C308" s="579"/>
      <c r="D308" s="579"/>
      <c r="E308" s="579"/>
      <c r="F308" s="580"/>
      <c r="G308" s="602"/>
      <c r="H308" s="582"/>
      <c r="I308" s="605"/>
    </row>
    <row r="309" hidden="1" customHeight="1" spans="1:9">
      <c r="A309" s="535"/>
      <c r="B309" s="535"/>
      <c r="C309" s="535"/>
      <c r="D309" s="535"/>
      <c r="E309" s="535"/>
      <c r="F309" s="536"/>
      <c r="G309" s="537"/>
      <c r="H309" s="538"/>
      <c r="I309" s="532"/>
    </row>
    <row r="310" customHeight="1" spans="1:9">
      <c r="A310" s="539"/>
      <c r="B310" s="539"/>
      <c r="C310" s="539"/>
      <c r="D310" s="539"/>
      <c r="E310" s="539"/>
      <c r="F310" s="540"/>
      <c r="G310" s="541"/>
      <c r="H310" s="542"/>
      <c r="I310" s="572" t="s">
        <v>857</v>
      </c>
    </row>
    <row r="311" customHeight="1" spans="1:9">
      <c r="A311" s="543" t="s">
        <v>1</v>
      </c>
      <c r="B311" s="543"/>
      <c r="C311" s="544"/>
      <c r="D311" s="544"/>
      <c r="E311" s="544"/>
      <c r="F311" s="545"/>
      <c r="G311" s="546"/>
      <c r="H311" s="547"/>
      <c r="I311" s="573"/>
    </row>
    <row r="312" customHeight="1" spans="1:9">
      <c r="A312" s="548" t="s">
        <v>8</v>
      </c>
      <c r="B312" s="548" t="s">
        <v>2</v>
      </c>
      <c r="C312" s="549"/>
      <c r="D312" s="549"/>
      <c r="E312" s="549" t="s">
        <v>3</v>
      </c>
      <c r="F312" s="550" t="s">
        <v>4</v>
      </c>
      <c r="G312" s="551" t="s">
        <v>276</v>
      </c>
      <c r="H312" s="552" t="s">
        <v>6</v>
      </c>
      <c r="I312" s="574" t="s">
        <v>7</v>
      </c>
    </row>
    <row r="313" customHeight="1" spans="1:9">
      <c r="A313" s="553" t="s">
        <v>277</v>
      </c>
      <c r="B313" s="553" t="s">
        <v>9</v>
      </c>
      <c r="C313" s="554"/>
      <c r="D313" s="554"/>
      <c r="E313" s="554"/>
      <c r="F313" s="555"/>
      <c r="G313" s="556" t="s">
        <v>278</v>
      </c>
      <c r="H313" s="599"/>
      <c r="I313" s="575"/>
    </row>
    <row r="314" hidden="1" customHeight="1" spans="1:9">
      <c r="A314" s="558"/>
      <c r="B314" s="558"/>
      <c r="C314" s="535"/>
      <c r="D314" s="535"/>
      <c r="E314" s="535"/>
      <c r="F314" s="536"/>
      <c r="G314" s="537"/>
      <c r="H314" s="538"/>
      <c r="I314" s="576"/>
    </row>
    <row r="315" customHeight="1" spans="1:9">
      <c r="A315" s="558"/>
      <c r="B315" s="558"/>
      <c r="C315" s="535" t="s">
        <v>70</v>
      </c>
      <c r="D315" s="535"/>
      <c r="E315" s="535"/>
      <c r="F315" s="536"/>
      <c r="G315" s="537"/>
      <c r="H315" s="538"/>
      <c r="I315" s="595"/>
    </row>
    <row r="316" customHeight="1" spans="1:9">
      <c r="A316" s="584"/>
      <c r="B316" s="584"/>
      <c r="C316" s="539"/>
      <c r="D316" s="539"/>
      <c r="E316" s="539"/>
      <c r="F316" s="540"/>
      <c r="G316" s="541"/>
      <c r="H316" s="542"/>
      <c r="I316" s="596"/>
    </row>
    <row r="317" hidden="1" customHeight="1" spans="1:9">
      <c r="A317" s="558"/>
      <c r="B317" s="558"/>
      <c r="C317" s="535"/>
      <c r="D317" s="535"/>
      <c r="E317" s="535"/>
      <c r="F317" s="559"/>
      <c r="G317" s="570"/>
      <c r="H317" s="593"/>
      <c r="I317" s="576" t="s">
        <v>400</v>
      </c>
    </row>
    <row r="318" customHeight="1" spans="1:9">
      <c r="A318" s="558"/>
      <c r="B318" s="558"/>
      <c r="C318" s="606" t="s">
        <v>1018</v>
      </c>
      <c r="D318" s="563"/>
      <c r="E318" s="535"/>
      <c r="F318" s="608"/>
      <c r="G318" s="570"/>
      <c r="H318" s="561"/>
      <c r="I318" s="576"/>
    </row>
    <row r="319" hidden="1" customHeight="1" spans="1:9">
      <c r="A319" s="558"/>
      <c r="B319" s="558"/>
      <c r="C319" s="535"/>
      <c r="D319" s="563"/>
      <c r="E319" s="535"/>
      <c r="F319" s="608"/>
      <c r="G319" s="570"/>
      <c r="H319" s="561"/>
      <c r="I319" s="576"/>
    </row>
    <row r="320" customHeight="1" spans="1:9">
      <c r="A320" s="558" t="s">
        <v>293</v>
      </c>
      <c r="B320" s="1000" t="s">
        <v>908</v>
      </c>
      <c r="C320" s="1002" t="s">
        <v>361</v>
      </c>
      <c r="D320" s="563" t="s">
        <v>1019</v>
      </c>
      <c r="E320" s="535"/>
      <c r="F320" s="608"/>
      <c r="G320" s="570"/>
      <c r="H320" s="561"/>
      <c r="I320" s="576"/>
    </row>
    <row r="321" customHeight="1" spans="1:9">
      <c r="A321" s="558"/>
      <c r="B321" s="558" t="s">
        <v>505</v>
      </c>
      <c r="C321" s="535"/>
      <c r="D321" s="563" t="s">
        <v>947</v>
      </c>
      <c r="E321" s="535"/>
      <c r="F321" s="608"/>
      <c r="G321" s="570"/>
      <c r="H321" s="561"/>
      <c r="I321" s="576"/>
    </row>
    <row r="322" customHeight="1" spans="1:9">
      <c r="A322" s="558"/>
      <c r="B322" s="558"/>
      <c r="C322" s="535"/>
      <c r="D322" s="563" t="s">
        <v>1020</v>
      </c>
      <c r="E322" s="535"/>
      <c r="F322" s="608"/>
      <c r="G322" s="570"/>
      <c r="H322" s="561"/>
      <c r="I322" s="576"/>
    </row>
    <row r="323" customHeight="1" spans="1:9">
      <c r="A323" s="558"/>
      <c r="B323" s="558"/>
      <c r="C323" s="535"/>
      <c r="D323" s="563" t="s">
        <v>1021</v>
      </c>
      <c r="E323" s="535"/>
      <c r="F323" s="608"/>
      <c r="G323" s="570"/>
      <c r="H323" s="561"/>
      <c r="I323" s="576"/>
    </row>
    <row r="324" customHeight="1" spans="1:9">
      <c r="A324" s="558"/>
      <c r="B324" s="558"/>
      <c r="C324" s="535"/>
      <c r="D324" s="563" t="s">
        <v>922</v>
      </c>
      <c r="E324" s="535"/>
      <c r="F324" s="608"/>
      <c r="G324" s="570"/>
      <c r="H324" s="561"/>
      <c r="I324" s="576"/>
    </row>
    <row r="325" hidden="1" customHeight="1" spans="1:9">
      <c r="A325" s="558"/>
      <c r="B325" s="558"/>
      <c r="C325" s="535"/>
      <c r="D325" s="563"/>
      <c r="E325" s="535"/>
      <c r="F325" s="608"/>
      <c r="G325" s="570"/>
      <c r="H325" s="593"/>
      <c r="I325" s="576"/>
    </row>
    <row r="326" customHeight="1" spans="1:9">
      <c r="A326" s="558"/>
      <c r="B326" s="558"/>
      <c r="C326" s="535"/>
      <c r="D326" s="1002" t="s">
        <v>287</v>
      </c>
      <c r="E326" s="535" t="s">
        <v>1022</v>
      </c>
      <c r="F326" s="608"/>
      <c r="G326" s="570"/>
      <c r="H326" s="593"/>
      <c r="I326" s="576"/>
    </row>
    <row r="327" customHeight="1" spans="1:9">
      <c r="A327" s="558"/>
      <c r="B327" s="558"/>
      <c r="C327" s="535"/>
      <c r="D327" s="563"/>
      <c r="E327" s="535" t="s">
        <v>1023</v>
      </c>
      <c r="F327" s="608" t="s">
        <v>299</v>
      </c>
      <c r="G327" s="570">
        <v>1</v>
      </c>
      <c r="H327" s="593"/>
      <c r="I327" s="576"/>
    </row>
    <row r="328" customHeight="1" spans="1:9">
      <c r="A328" s="558"/>
      <c r="B328" s="558"/>
      <c r="C328" s="535"/>
      <c r="D328" s="563"/>
      <c r="E328" s="571"/>
      <c r="F328" s="608"/>
      <c r="G328" s="570"/>
      <c r="H328" s="593"/>
      <c r="I328" s="576"/>
    </row>
    <row r="329" customHeight="1" spans="1:9">
      <c r="A329" s="558"/>
      <c r="B329" s="558"/>
      <c r="C329" s="535"/>
      <c r="D329" s="1001" t="s">
        <v>290</v>
      </c>
      <c r="E329" s="535" t="s">
        <v>1024</v>
      </c>
      <c r="F329" s="608"/>
      <c r="G329" s="570"/>
      <c r="H329" s="593"/>
      <c r="I329" s="576"/>
    </row>
    <row r="330" customHeight="1" spans="1:9">
      <c r="A330" s="558"/>
      <c r="B330" s="558"/>
      <c r="C330" s="535"/>
      <c r="D330" s="563"/>
      <c r="E330" s="535" t="s">
        <v>1025</v>
      </c>
      <c r="F330" s="608" t="s">
        <v>299</v>
      </c>
      <c r="G330" s="570">
        <v>1</v>
      </c>
      <c r="H330" s="593"/>
      <c r="I330" s="576"/>
    </row>
    <row r="331" customHeight="1" spans="1:9">
      <c r="A331" s="558"/>
      <c r="B331" s="558"/>
      <c r="C331" s="607"/>
      <c r="D331" s="563"/>
      <c r="E331" s="535"/>
      <c r="F331" s="608"/>
      <c r="G331" s="567"/>
      <c r="H331" s="561"/>
      <c r="I331" s="576"/>
    </row>
    <row r="332" customHeight="1" spans="1:9">
      <c r="A332" s="558"/>
      <c r="B332" s="548"/>
      <c r="C332" s="607"/>
      <c r="D332" s="1001" t="s">
        <v>322</v>
      </c>
      <c r="E332" s="535" t="s">
        <v>1026</v>
      </c>
      <c r="F332" s="559"/>
      <c r="G332" s="568"/>
      <c r="H332" s="593"/>
      <c r="I332" s="576"/>
    </row>
    <row r="333" customHeight="1" spans="1:9">
      <c r="A333" s="558"/>
      <c r="B333" s="558"/>
      <c r="C333" s="607"/>
      <c r="D333" s="563"/>
      <c r="E333" s="535" t="s">
        <v>1027</v>
      </c>
      <c r="F333" s="559" t="s">
        <v>299</v>
      </c>
      <c r="G333" s="568">
        <v>2</v>
      </c>
      <c r="H333" s="593"/>
      <c r="I333" s="576"/>
    </row>
    <row r="334" customHeight="1" spans="1:9">
      <c r="A334" s="558"/>
      <c r="B334" s="558"/>
      <c r="C334" s="607"/>
      <c r="D334" s="563"/>
      <c r="E334" s="535"/>
      <c r="F334" s="559"/>
      <c r="G334" s="568"/>
      <c r="H334" s="593"/>
      <c r="I334" s="576"/>
    </row>
    <row r="335" customHeight="1" spans="1:9">
      <c r="A335" s="558"/>
      <c r="B335" s="548"/>
      <c r="C335" s="607"/>
      <c r="D335" s="1001" t="s">
        <v>324</v>
      </c>
      <c r="E335" s="535" t="s">
        <v>1028</v>
      </c>
      <c r="F335" s="608"/>
      <c r="G335" s="570"/>
      <c r="H335" s="593"/>
      <c r="I335" s="576"/>
    </row>
    <row r="336" customHeight="1" spans="1:9">
      <c r="A336" s="558"/>
      <c r="B336" s="548"/>
      <c r="C336" s="607"/>
      <c r="D336" s="563"/>
      <c r="E336" s="535" t="s">
        <v>1029</v>
      </c>
      <c r="F336" s="559"/>
      <c r="G336" s="570"/>
      <c r="H336" s="593"/>
      <c r="I336" s="576"/>
    </row>
    <row r="337" customHeight="1" spans="1:9">
      <c r="A337" s="558"/>
      <c r="B337" s="548"/>
      <c r="C337" s="607"/>
      <c r="D337" s="563"/>
      <c r="E337" s="535" t="s">
        <v>1030</v>
      </c>
      <c r="F337" s="559" t="s">
        <v>299</v>
      </c>
      <c r="G337" s="570">
        <v>1</v>
      </c>
      <c r="H337" s="593"/>
      <c r="I337" s="576"/>
    </row>
    <row r="338" customHeight="1" spans="1:9">
      <c r="A338" s="558"/>
      <c r="B338" s="548"/>
      <c r="C338" s="607"/>
      <c r="D338" s="563"/>
      <c r="E338" s="535"/>
      <c r="F338" s="559"/>
      <c r="G338" s="570"/>
      <c r="H338" s="593"/>
      <c r="I338" s="576"/>
    </row>
    <row r="339" customHeight="1" spans="1:9">
      <c r="A339" s="558"/>
      <c r="B339" s="548"/>
      <c r="C339" s="607"/>
      <c r="D339" s="1001" t="s">
        <v>326</v>
      </c>
      <c r="E339" s="535" t="s">
        <v>1031</v>
      </c>
      <c r="F339" s="559"/>
      <c r="G339" s="570"/>
      <c r="H339" s="593"/>
      <c r="I339" s="576"/>
    </row>
    <row r="340" customHeight="1" spans="1:9">
      <c r="A340" s="558"/>
      <c r="B340" s="558"/>
      <c r="C340" s="607"/>
      <c r="D340" s="563"/>
      <c r="E340" s="535" t="s">
        <v>1032</v>
      </c>
      <c r="F340" s="559" t="s">
        <v>299</v>
      </c>
      <c r="G340" s="570">
        <v>1</v>
      </c>
      <c r="H340" s="593"/>
      <c r="I340" s="576"/>
    </row>
    <row r="341" customHeight="1" spans="1:9">
      <c r="A341" s="558"/>
      <c r="B341" s="558"/>
      <c r="C341" s="607"/>
      <c r="D341" s="563"/>
      <c r="E341" s="535"/>
      <c r="F341" s="559"/>
      <c r="G341" s="570"/>
      <c r="H341" s="593"/>
      <c r="I341" s="576"/>
    </row>
    <row r="342" customHeight="1" spans="1:9">
      <c r="A342" s="558"/>
      <c r="B342" s="558"/>
      <c r="C342" s="607"/>
      <c r="D342" s="1001" t="s">
        <v>328</v>
      </c>
      <c r="E342" s="614" t="s">
        <v>1033</v>
      </c>
      <c r="F342" s="536"/>
      <c r="G342" s="570"/>
      <c r="H342" s="593"/>
      <c r="I342" s="576"/>
    </row>
    <row r="343" customHeight="1" spans="1:9">
      <c r="A343" s="558"/>
      <c r="B343" s="558"/>
      <c r="C343" s="607"/>
      <c r="D343" s="563"/>
      <c r="E343" s="614" t="s">
        <v>1034</v>
      </c>
      <c r="F343" s="536"/>
      <c r="G343" s="570"/>
      <c r="H343" s="593"/>
      <c r="I343" s="576"/>
    </row>
    <row r="344" customHeight="1" spans="1:9">
      <c r="A344" s="558"/>
      <c r="B344" s="558"/>
      <c r="C344" s="607"/>
      <c r="D344" s="563"/>
      <c r="E344" s="614" t="s">
        <v>1035</v>
      </c>
      <c r="F344" s="559" t="s">
        <v>299</v>
      </c>
      <c r="G344" s="570">
        <v>1</v>
      </c>
      <c r="H344" s="593"/>
      <c r="I344" s="576"/>
    </row>
    <row r="345" customHeight="1" spans="1:9">
      <c r="A345" s="558"/>
      <c r="B345" s="558"/>
      <c r="C345" s="607"/>
      <c r="D345" s="563"/>
      <c r="E345" s="609"/>
      <c r="G345" s="568"/>
      <c r="H345" s="593"/>
      <c r="I345" s="576"/>
    </row>
    <row r="346" customHeight="1" spans="1:9">
      <c r="A346" s="558"/>
      <c r="B346" s="558"/>
      <c r="C346" s="606" t="s">
        <v>1036</v>
      </c>
      <c r="D346" s="607"/>
      <c r="E346" s="571"/>
      <c r="F346" s="608"/>
      <c r="G346" s="560"/>
      <c r="H346" s="561"/>
      <c r="I346" s="576"/>
    </row>
    <row r="347" hidden="1" customHeight="1" spans="1:9">
      <c r="A347" s="558"/>
      <c r="B347" s="558"/>
      <c r="C347" s="535"/>
      <c r="D347" s="607"/>
      <c r="E347" s="571"/>
      <c r="F347" s="608"/>
      <c r="G347" s="560"/>
      <c r="H347" s="561"/>
      <c r="I347" s="576"/>
    </row>
    <row r="348" customHeight="1" spans="1:9">
      <c r="A348" s="558"/>
      <c r="B348" s="558"/>
      <c r="C348" s="1002" t="s">
        <v>363</v>
      </c>
      <c r="D348" s="563" t="s">
        <v>1037</v>
      </c>
      <c r="E348" s="535"/>
      <c r="F348" s="608"/>
      <c r="G348" s="560"/>
      <c r="H348" s="561"/>
      <c r="I348" s="576"/>
    </row>
    <row r="349" customHeight="1" spans="1:9">
      <c r="A349" s="558"/>
      <c r="B349" s="558"/>
      <c r="C349" s="535"/>
      <c r="D349" s="563" t="s">
        <v>947</v>
      </c>
      <c r="E349" s="535"/>
      <c r="F349" s="608"/>
      <c r="G349" s="560"/>
      <c r="H349" s="561"/>
      <c r="I349" s="576"/>
    </row>
    <row r="350" customHeight="1" spans="1:9">
      <c r="A350" s="558"/>
      <c r="B350" s="558"/>
      <c r="C350" s="535"/>
      <c r="D350" s="563" t="s">
        <v>982</v>
      </c>
      <c r="E350" s="535"/>
      <c r="F350" s="608"/>
      <c r="G350" s="560"/>
      <c r="H350" s="561"/>
      <c r="I350" s="576"/>
    </row>
    <row r="351" customHeight="1" spans="1:11">
      <c r="A351" s="558"/>
      <c r="B351" s="548"/>
      <c r="C351" s="535"/>
      <c r="D351" s="563" t="s">
        <v>983</v>
      </c>
      <c r="E351" s="535"/>
      <c r="F351" s="608"/>
      <c r="G351" s="560"/>
      <c r="H351" s="561"/>
      <c r="I351" s="576"/>
      <c r="K351" s="535"/>
    </row>
    <row r="352" customHeight="1" spans="1:9">
      <c r="A352" s="558"/>
      <c r="B352" s="558"/>
      <c r="C352" s="535"/>
      <c r="D352" s="563" t="s">
        <v>922</v>
      </c>
      <c r="E352" s="535"/>
      <c r="F352" s="608"/>
      <c r="G352" s="560"/>
      <c r="H352" s="561"/>
      <c r="I352" s="576"/>
    </row>
    <row r="353" hidden="1" customHeight="1" spans="1:9">
      <c r="A353" s="558"/>
      <c r="B353" s="558"/>
      <c r="C353" s="535"/>
      <c r="D353" s="607"/>
      <c r="E353" s="571"/>
      <c r="F353" s="608"/>
      <c r="G353" s="570"/>
      <c r="H353" s="593"/>
      <c r="I353" s="576"/>
    </row>
    <row r="354" customHeight="1" spans="1:9">
      <c r="A354" s="558"/>
      <c r="B354" s="558"/>
      <c r="C354" s="535"/>
      <c r="D354" s="1001" t="s">
        <v>287</v>
      </c>
      <c r="E354" s="535" t="s">
        <v>1038</v>
      </c>
      <c r="F354" s="608"/>
      <c r="G354" s="570"/>
      <c r="H354" s="593"/>
      <c r="I354" s="576"/>
    </row>
    <row r="355" customHeight="1" spans="1:9">
      <c r="A355" s="558"/>
      <c r="B355" s="558"/>
      <c r="C355" s="535"/>
      <c r="D355" s="563"/>
      <c r="E355" s="535" t="s">
        <v>1039</v>
      </c>
      <c r="F355" s="559" t="s">
        <v>299</v>
      </c>
      <c r="G355" s="570">
        <v>1</v>
      </c>
      <c r="H355" s="593"/>
      <c r="I355" s="576"/>
    </row>
    <row r="356" customHeight="1" spans="1:9">
      <c r="A356" s="558"/>
      <c r="B356" s="558"/>
      <c r="C356" s="535"/>
      <c r="D356" s="607"/>
      <c r="E356" s="571"/>
      <c r="F356" s="608"/>
      <c r="G356" s="570"/>
      <c r="H356" s="593"/>
      <c r="I356" s="576"/>
    </row>
    <row r="357" customHeight="1" spans="1:9">
      <c r="A357" s="558"/>
      <c r="B357" s="558"/>
      <c r="C357" s="535"/>
      <c r="D357" s="1001" t="s">
        <v>290</v>
      </c>
      <c r="E357" s="535" t="s">
        <v>1040</v>
      </c>
      <c r="F357" s="608"/>
      <c r="G357" s="570"/>
      <c r="H357" s="593"/>
      <c r="I357" s="576"/>
    </row>
    <row r="358" customHeight="1" spans="1:9">
      <c r="A358" s="558"/>
      <c r="B358" s="558"/>
      <c r="C358" s="535"/>
      <c r="D358" s="563"/>
      <c r="E358" s="535" t="s">
        <v>1025</v>
      </c>
      <c r="F358" s="608" t="s">
        <v>299</v>
      </c>
      <c r="G358" s="570">
        <v>1</v>
      </c>
      <c r="H358" s="593"/>
      <c r="I358" s="576"/>
    </row>
    <row r="359" customHeight="1" spans="1:9">
      <c r="A359" s="558"/>
      <c r="B359" s="558"/>
      <c r="C359" s="535"/>
      <c r="D359" s="607"/>
      <c r="E359" s="571"/>
      <c r="F359" s="608"/>
      <c r="G359" s="570"/>
      <c r="H359" s="593"/>
      <c r="I359" s="576"/>
    </row>
    <row r="360" customHeight="1" spans="1:9">
      <c r="A360" s="558"/>
      <c r="B360" s="558"/>
      <c r="C360" s="535"/>
      <c r="D360" s="1001" t="s">
        <v>322</v>
      </c>
      <c r="E360" s="535" t="s">
        <v>1041</v>
      </c>
      <c r="F360" s="608"/>
      <c r="G360" s="570"/>
      <c r="H360" s="593"/>
      <c r="I360" s="576"/>
    </row>
    <row r="361" customHeight="1" spans="1:9">
      <c r="A361" s="558"/>
      <c r="B361" s="558"/>
      <c r="C361" s="535"/>
      <c r="D361" s="563"/>
      <c r="E361" s="535" t="s">
        <v>1042</v>
      </c>
      <c r="F361" s="559" t="s">
        <v>299</v>
      </c>
      <c r="G361" s="570">
        <v>1</v>
      </c>
      <c r="H361" s="593"/>
      <c r="I361" s="576"/>
    </row>
    <row r="362" customHeight="1" spans="1:9">
      <c r="A362" s="558"/>
      <c r="B362" s="558"/>
      <c r="C362" s="535"/>
      <c r="D362" s="563"/>
      <c r="E362" s="535"/>
      <c r="F362" s="559"/>
      <c r="G362" s="570"/>
      <c r="H362" s="593"/>
      <c r="I362" s="576"/>
    </row>
    <row r="363" customHeight="1" spans="1:9">
      <c r="A363" s="558"/>
      <c r="B363" s="558"/>
      <c r="C363" s="535"/>
      <c r="D363" s="1001" t="s">
        <v>324</v>
      </c>
      <c r="E363" s="535" t="s">
        <v>1033</v>
      </c>
      <c r="F363" s="559"/>
      <c r="G363" s="570"/>
      <c r="H363" s="593"/>
      <c r="I363" s="576"/>
    </row>
    <row r="364" customHeight="1" spans="1:9">
      <c r="A364" s="558"/>
      <c r="B364" s="558"/>
      <c r="C364" s="535"/>
      <c r="D364" s="563"/>
      <c r="E364" s="535" t="s">
        <v>1032</v>
      </c>
      <c r="F364" s="559" t="s">
        <v>299</v>
      </c>
      <c r="G364" s="570">
        <v>1</v>
      </c>
      <c r="H364" s="593"/>
      <c r="I364" s="576"/>
    </row>
    <row r="365" customHeight="1" spans="1:9">
      <c r="A365" s="558"/>
      <c r="B365" s="558"/>
      <c r="C365" s="535"/>
      <c r="D365" s="563"/>
      <c r="E365" s="535"/>
      <c r="F365" s="608"/>
      <c r="G365" s="570"/>
      <c r="H365" s="561"/>
      <c r="I365" s="576"/>
    </row>
    <row r="366" customHeight="1" spans="1:9">
      <c r="A366" s="558" t="s">
        <v>293</v>
      </c>
      <c r="B366" s="1000" t="s">
        <v>1043</v>
      </c>
      <c r="C366" s="615" t="s">
        <v>1044</v>
      </c>
      <c r="D366" s="571"/>
      <c r="E366" s="571"/>
      <c r="F366" s="608"/>
      <c r="G366" s="570"/>
      <c r="H366" s="561"/>
      <c r="I366" s="576"/>
    </row>
    <row r="367" customHeight="1" spans="1:9">
      <c r="A367" s="558"/>
      <c r="B367" s="558"/>
      <c r="C367" s="616" t="s">
        <v>1045</v>
      </c>
      <c r="D367" s="607"/>
      <c r="E367" s="571"/>
      <c r="F367" s="608"/>
      <c r="G367" s="570"/>
      <c r="H367" s="561"/>
      <c r="I367" s="576"/>
    </row>
    <row r="368" customHeight="1" spans="1:9">
      <c r="A368" s="558"/>
      <c r="B368" s="558"/>
      <c r="C368" s="616" t="s">
        <v>1046</v>
      </c>
      <c r="D368" s="607"/>
      <c r="E368" s="571"/>
      <c r="F368" s="608"/>
      <c r="G368" s="570"/>
      <c r="H368" s="561"/>
      <c r="I368" s="576"/>
    </row>
    <row r="369" customHeight="1" spans="1:9">
      <c r="A369" s="558"/>
      <c r="B369" s="558"/>
      <c r="C369" s="616" t="s">
        <v>1047</v>
      </c>
      <c r="D369" s="607"/>
      <c r="E369" s="571"/>
      <c r="F369" s="608"/>
      <c r="G369" s="570"/>
      <c r="H369" s="593"/>
      <c r="I369" s="576"/>
    </row>
    <row r="370" customHeight="1" spans="1:9">
      <c r="A370" s="558"/>
      <c r="B370" s="558"/>
      <c r="C370" s="616" t="s">
        <v>1048</v>
      </c>
      <c r="D370" s="607"/>
      <c r="E370" s="571"/>
      <c r="F370" s="608"/>
      <c r="G370" s="570"/>
      <c r="H370" s="593"/>
      <c r="I370" s="576"/>
    </row>
    <row r="371" customHeight="1" spans="1:9">
      <c r="A371" s="558"/>
      <c r="B371" s="548"/>
      <c r="C371" s="616" t="s">
        <v>1049</v>
      </c>
      <c r="D371" s="607"/>
      <c r="E371" s="571"/>
      <c r="F371" s="608"/>
      <c r="G371" s="570"/>
      <c r="H371" s="593"/>
      <c r="I371" s="576"/>
    </row>
    <row r="372" customHeight="1" spans="1:9">
      <c r="A372" s="558"/>
      <c r="B372" s="558"/>
      <c r="C372" s="616" t="s">
        <v>1050</v>
      </c>
      <c r="D372" s="607"/>
      <c r="E372" s="571"/>
      <c r="F372" s="608"/>
      <c r="G372" s="570"/>
      <c r="H372" s="593"/>
      <c r="I372" s="576"/>
    </row>
    <row r="373" hidden="1" customHeight="1" spans="1:9">
      <c r="A373" s="558"/>
      <c r="B373" s="558"/>
      <c r="C373" s="569"/>
      <c r="D373" s="563"/>
      <c r="E373" s="535"/>
      <c r="F373" s="608"/>
      <c r="G373" s="570"/>
      <c r="H373" s="593"/>
      <c r="I373" s="576"/>
    </row>
    <row r="374" customHeight="1" spans="1:9">
      <c r="A374" s="558"/>
      <c r="B374" s="558"/>
      <c r="C374" s="1003" t="s">
        <v>287</v>
      </c>
      <c r="D374" s="571" t="s">
        <v>1051</v>
      </c>
      <c r="E374" s="571"/>
      <c r="F374" s="608"/>
      <c r="G374" s="570"/>
      <c r="H374" s="593"/>
      <c r="I374" s="576"/>
    </row>
    <row r="375" customHeight="1" spans="1:9">
      <c r="A375" s="558"/>
      <c r="B375" s="558"/>
      <c r="C375" s="569"/>
      <c r="D375" s="563"/>
      <c r="E375" s="535"/>
      <c r="F375" s="608"/>
      <c r="G375" s="570"/>
      <c r="H375" s="593"/>
      <c r="I375" s="576"/>
    </row>
    <row r="376" customHeight="1" spans="1:9">
      <c r="A376" s="558"/>
      <c r="B376" s="558"/>
      <c r="C376" s="569"/>
      <c r="D376" s="563" t="s">
        <v>287</v>
      </c>
      <c r="E376" s="535" t="s">
        <v>1052</v>
      </c>
      <c r="F376" s="608"/>
      <c r="G376" s="570"/>
      <c r="H376" s="593"/>
      <c r="I376" s="576"/>
    </row>
    <row r="377" customHeight="1" spans="1:9">
      <c r="A377" s="558"/>
      <c r="B377" s="558"/>
      <c r="C377" s="563"/>
      <c r="D377" s="563"/>
      <c r="E377" s="535" t="s">
        <v>1053</v>
      </c>
      <c r="F377" s="559"/>
      <c r="G377" s="568"/>
      <c r="H377" s="593"/>
      <c r="I377" s="576"/>
    </row>
    <row r="378" customHeight="1" spans="1:9">
      <c r="A378" s="558"/>
      <c r="B378" s="558"/>
      <c r="C378" s="535"/>
      <c r="D378" s="563"/>
      <c r="E378" s="535"/>
      <c r="F378" s="559"/>
      <c r="G378" s="568"/>
      <c r="H378" s="593"/>
      <c r="I378" s="576"/>
    </row>
    <row r="379" customHeight="1" spans="1:9">
      <c r="A379" s="558"/>
      <c r="B379" s="558"/>
      <c r="C379" s="535"/>
      <c r="D379" s="563"/>
      <c r="E379" s="535" t="s">
        <v>1054</v>
      </c>
      <c r="F379" s="559" t="s">
        <v>299</v>
      </c>
      <c r="G379" s="568">
        <v>8</v>
      </c>
      <c r="H379" s="593"/>
      <c r="I379" s="576"/>
    </row>
    <row r="380" customHeight="1" spans="1:9">
      <c r="A380" s="558"/>
      <c r="B380" s="558"/>
      <c r="C380" s="535"/>
      <c r="D380" s="563"/>
      <c r="E380" s="535"/>
      <c r="F380" s="559"/>
      <c r="G380" s="568"/>
      <c r="H380" s="593"/>
      <c r="I380" s="576"/>
    </row>
    <row r="381" customHeight="1" spans="1:9">
      <c r="A381" s="558"/>
      <c r="B381" s="558"/>
      <c r="C381" s="535"/>
      <c r="D381" s="563"/>
      <c r="E381" s="535" t="s">
        <v>1055</v>
      </c>
      <c r="F381" s="559" t="s">
        <v>299</v>
      </c>
      <c r="G381" s="568">
        <v>4</v>
      </c>
      <c r="H381" s="593"/>
      <c r="I381" s="576"/>
    </row>
    <row r="382" customHeight="1" spans="1:9">
      <c r="A382" s="558"/>
      <c r="B382" s="558"/>
      <c r="C382" s="535"/>
      <c r="D382" s="563"/>
      <c r="E382" s="535"/>
      <c r="F382" s="559"/>
      <c r="G382" s="568"/>
      <c r="H382" s="593"/>
      <c r="I382" s="576"/>
    </row>
    <row r="383" customHeight="1" spans="1:9">
      <c r="A383" s="558"/>
      <c r="B383" s="558"/>
      <c r="C383" s="535"/>
      <c r="D383" s="563"/>
      <c r="E383" s="535" t="s">
        <v>1056</v>
      </c>
      <c r="F383" s="559" t="s">
        <v>299</v>
      </c>
      <c r="G383" s="568">
        <v>4</v>
      </c>
      <c r="H383" s="593"/>
      <c r="I383" s="576"/>
    </row>
    <row r="384" customHeight="1" spans="1:9">
      <c r="A384" s="558"/>
      <c r="B384" s="558"/>
      <c r="C384" s="535"/>
      <c r="D384" s="563"/>
      <c r="E384" s="535"/>
      <c r="F384" s="559"/>
      <c r="G384" s="568"/>
      <c r="H384" s="593"/>
      <c r="I384" s="576"/>
    </row>
    <row r="385" customHeight="1" spans="1:9">
      <c r="A385" s="558"/>
      <c r="B385" s="558"/>
      <c r="C385" s="535"/>
      <c r="D385" s="563"/>
      <c r="E385" s="535" t="s">
        <v>1057</v>
      </c>
      <c r="F385" s="559" t="s">
        <v>299</v>
      </c>
      <c r="G385" s="568">
        <v>2</v>
      </c>
      <c r="H385" s="593"/>
      <c r="I385" s="576"/>
    </row>
    <row r="386" hidden="1" customHeight="1" spans="1:9">
      <c r="A386" s="558"/>
      <c r="B386" s="558"/>
      <c r="C386" s="535"/>
      <c r="D386" s="563"/>
      <c r="E386" s="535"/>
      <c r="F386" s="559"/>
      <c r="G386" s="568"/>
      <c r="H386" s="593"/>
      <c r="I386" s="576"/>
    </row>
    <row r="387" customHeight="1" spans="1:9">
      <c r="A387" s="578"/>
      <c r="B387" s="579"/>
      <c r="C387" s="579"/>
      <c r="D387" s="579"/>
      <c r="E387" s="579"/>
      <c r="F387" s="580"/>
      <c r="G387" s="602"/>
      <c r="H387" s="582"/>
      <c r="I387" s="594"/>
    </row>
    <row r="388" customHeight="1" spans="1:9">
      <c r="A388" s="558" t="s">
        <v>860</v>
      </c>
      <c r="B388" s="535" t="s">
        <v>69</v>
      </c>
      <c r="C388" s="535"/>
      <c r="D388" s="535"/>
      <c r="E388" s="535"/>
      <c r="F388" s="536"/>
      <c r="G388" s="537"/>
      <c r="H388" s="538"/>
      <c r="I388" s="595"/>
    </row>
    <row r="389" customHeight="1" spans="1:9">
      <c r="A389" s="584"/>
      <c r="B389" s="539"/>
      <c r="C389" s="539"/>
      <c r="D389" s="539"/>
      <c r="E389" s="539"/>
      <c r="F389" s="540"/>
      <c r="G389" s="541"/>
      <c r="H389" s="542"/>
      <c r="I389" s="596"/>
    </row>
    <row r="390" customHeight="1" spans="1:9">
      <c r="A390" s="535"/>
      <c r="B390" s="535"/>
      <c r="C390" s="535"/>
      <c r="D390" s="535"/>
      <c r="E390" s="535"/>
      <c r="F390" s="536"/>
      <c r="G390" s="537"/>
      <c r="H390" s="538"/>
      <c r="I390" s="601"/>
    </row>
    <row r="391" hidden="1" customHeight="1" spans="1:9">
      <c r="A391" s="535"/>
      <c r="B391" s="535"/>
      <c r="C391" s="535"/>
      <c r="D391" s="535"/>
      <c r="E391" s="535"/>
      <c r="F391" s="536"/>
      <c r="G391" s="537"/>
      <c r="H391" s="538"/>
      <c r="I391" s="532"/>
    </row>
    <row r="392" customHeight="1" spans="1:9">
      <c r="A392" s="539"/>
      <c r="B392" s="539"/>
      <c r="C392" s="539"/>
      <c r="D392" s="539"/>
      <c r="E392" s="539"/>
      <c r="F392" s="540"/>
      <c r="G392" s="541"/>
      <c r="H392" s="542"/>
      <c r="I392" s="572" t="s">
        <v>857</v>
      </c>
    </row>
    <row r="393" customHeight="1" spans="1:9">
      <c r="A393" s="543" t="s">
        <v>1</v>
      </c>
      <c r="B393" s="543"/>
      <c r="C393" s="544"/>
      <c r="D393" s="544"/>
      <c r="E393" s="544"/>
      <c r="F393" s="545"/>
      <c r="G393" s="546"/>
      <c r="H393" s="547"/>
      <c r="I393" s="573"/>
    </row>
    <row r="394" customHeight="1" spans="1:9">
      <c r="A394" s="548" t="s">
        <v>8</v>
      </c>
      <c r="B394" s="548" t="s">
        <v>2</v>
      </c>
      <c r="C394" s="549"/>
      <c r="D394" s="549"/>
      <c r="E394" s="549" t="s">
        <v>3</v>
      </c>
      <c r="F394" s="550" t="s">
        <v>4</v>
      </c>
      <c r="G394" s="551" t="s">
        <v>276</v>
      </c>
      <c r="H394" s="552" t="s">
        <v>6</v>
      </c>
      <c r="I394" s="574" t="s">
        <v>7</v>
      </c>
    </row>
    <row r="395" customHeight="1" spans="1:9">
      <c r="A395" s="553" t="s">
        <v>277</v>
      </c>
      <c r="B395" s="553" t="s">
        <v>9</v>
      </c>
      <c r="C395" s="554"/>
      <c r="D395" s="554"/>
      <c r="E395" s="554"/>
      <c r="F395" s="555"/>
      <c r="G395" s="556" t="s">
        <v>278</v>
      </c>
      <c r="H395" s="599"/>
      <c r="I395" s="575"/>
    </row>
    <row r="396" customHeight="1" spans="1:9">
      <c r="A396" s="558"/>
      <c r="B396" s="558"/>
      <c r="C396" s="535"/>
      <c r="D396" s="535"/>
      <c r="E396" s="535"/>
      <c r="F396" s="536"/>
      <c r="G396" s="537"/>
      <c r="H396" s="538"/>
      <c r="I396" s="576"/>
    </row>
    <row r="397" customHeight="1" spans="1:9">
      <c r="A397" s="558"/>
      <c r="B397" s="558"/>
      <c r="C397" s="535" t="s">
        <v>70</v>
      </c>
      <c r="D397" s="535"/>
      <c r="E397" s="535"/>
      <c r="F397" s="536"/>
      <c r="G397" s="537"/>
      <c r="H397" s="538"/>
      <c r="I397" s="595"/>
    </row>
    <row r="398" customHeight="1" spans="1:9">
      <c r="A398" s="584"/>
      <c r="B398" s="584"/>
      <c r="C398" s="539"/>
      <c r="D398" s="539"/>
      <c r="E398" s="539"/>
      <c r="F398" s="540"/>
      <c r="G398" s="541"/>
      <c r="H398" s="542"/>
      <c r="I398" s="596"/>
    </row>
    <row r="399" hidden="1" customHeight="1" spans="1:9">
      <c r="A399" s="558"/>
      <c r="B399" s="558"/>
      <c r="C399" s="563"/>
      <c r="D399" s="563"/>
      <c r="E399" s="535"/>
      <c r="F399" s="559"/>
      <c r="G399" s="568"/>
      <c r="H399" s="593"/>
      <c r="I399" s="576"/>
    </row>
    <row r="400" customHeight="1" spans="1:9">
      <c r="A400" s="558" t="s">
        <v>293</v>
      </c>
      <c r="B400" s="1000" t="s">
        <v>1043</v>
      </c>
      <c r="C400" s="1003" t="s">
        <v>287</v>
      </c>
      <c r="D400" s="563" t="s">
        <v>287</v>
      </c>
      <c r="E400" s="535" t="s">
        <v>1058</v>
      </c>
      <c r="F400" s="559" t="s">
        <v>299</v>
      </c>
      <c r="G400" s="568">
        <v>5</v>
      </c>
      <c r="H400" s="593"/>
      <c r="I400" s="576"/>
    </row>
    <row r="401" customHeight="1" spans="1:9">
      <c r="A401" s="558"/>
      <c r="B401" s="558" t="s">
        <v>505</v>
      </c>
      <c r="C401" s="535"/>
      <c r="D401" s="563"/>
      <c r="E401" s="535"/>
      <c r="F401" s="559"/>
      <c r="G401" s="568"/>
      <c r="H401" s="593"/>
      <c r="I401" s="576"/>
    </row>
    <row r="402" customHeight="1" spans="1:9">
      <c r="A402" s="558"/>
      <c r="B402" s="548"/>
      <c r="C402" s="571"/>
      <c r="D402" s="563"/>
      <c r="E402" s="535" t="s">
        <v>1059</v>
      </c>
      <c r="F402" s="559" t="s">
        <v>299</v>
      </c>
      <c r="G402" s="568">
        <v>3</v>
      </c>
      <c r="H402" s="593"/>
      <c r="I402" s="576"/>
    </row>
    <row r="403" customHeight="1" spans="1:9">
      <c r="A403" s="558"/>
      <c r="B403" s="558"/>
      <c r="C403" s="535"/>
      <c r="D403" s="563"/>
      <c r="E403" s="535"/>
      <c r="F403" s="559"/>
      <c r="G403" s="568"/>
      <c r="H403" s="593"/>
      <c r="I403" s="576"/>
    </row>
    <row r="404" customHeight="1" spans="1:9">
      <c r="A404" s="558"/>
      <c r="B404" s="558"/>
      <c r="C404" s="535"/>
      <c r="D404" s="563"/>
      <c r="E404" s="535" t="s">
        <v>1060</v>
      </c>
      <c r="F404" s="559" t="s">
        <v>299</v>
      </c>
      <c r="G404" s="568">
        <v>2</v>
      </c>
      <c r="H404" s="593"/>
      <c r="I404" s="576"/>
    </row>
    <row r="405" customHeight="1" spans="1:9">
      <c r="A405" s="558"/>
      <c r="B405" s="558"/>
      <c r="C405" s="535"/>
      <c r="D405" s="563"/>
      <c r="E405" s="535"/>
      <c r="F405" s="559"/>
      <c r="G405" s="568"/>
      <c r="H405" s="593"/>
      <c r="I405" s="576"/>
    </row>
    <row r="406" customHeight="1" spans="1:9">
      <c r="A406" s="558"/>
      <c r="B406" s="558"/>
      <c r="C406" s="535"/>
      <c r="D406" s="563"/>
      <c r="E406" s="535" t="s">
        <v>1061</v>
      </c>
      <c r="F406" s="559" t="s">
        <v>299</v>
      </c>
      <c r="G406" s="568">
        <v>3</v>
      </c>
      <c r="H406" s="593"/>
      <c r="I406" s="576"/>
    </row>
    <row r="407" customHeight="1" spans="1:9">
      <c r="A407" s="558"/>
      <c r="B407" s="558"/>
      <c r="C407" s="535"/>
      <c r="D407" s="563"/>
      <c r="E407" s="614"/>
      <c r="F407" s="559"/>
      <c r="G407" s="568"/>
      <c r="H407" s="593"/>
      <c r="I407" s="576"/>
    </row>
    <row r="408" customHeight="1" spans="1:9">
      <c r="A408" s="558"/>
      <c r="B408" s="558"/>
      <c r="C408" s="535"/>
      <c r="D408" s="563"/>
      <c r="E408" s="614" t="s">
        <v>1062</v>
      </c>
      <c r="F408" s="559" t="s">
        <v>299</v>
      </c>
      <c r="G408" s="568">
        <v>1</v>
      </c>
      <c r="H408" s="593"/>
      <c r="I408" s="576"/>
    </row>
    <row r="409" customHeight="1" spans="1:9">
      <c r="A409" s="558"/>
      <c r="B409" s="558"/>
      <c r="C409" s="535"/>
      <c r="D409" s="563"/>
      <c r="E409" s="609"/>
      <c r="G409" s="568"/>
      <c r="H409" s="593"/>
      <c r="I409" s="576"/>
    </row>
    <row r="410" customHeight="1" spans="1:9">
      <c r="A410" s="558"/>
      <c r="B410" s="558"/>
      <c r="C410" s="535"/>
      <c r="D410" s="563"/>
      <c r="E410" s="614" t="s">
        <v>1063</v>
      </c>
      <c r="F410" s="559" t="s">
        <v>299</v>
      </c>
      <c r="G410" s="568">
        <v>1</v>
      </c>
      <c r="H410" s="593"/>
      <c r="I410" s="576"/>
    </row>
    <row r="411" customHeight="1" spans="1:9">
      <c r="A411" s="558"/>
      <c r="B411" s="558"/>
      <c r="C411" s="535"/>
      <c r="D411" s="563"/>
      <c r="E411" s="609"/>
      <c r="G411" s="568"/>
      <c r="H411" s="593"/>
      <c r="I411" s="576"/>
    </row>
    <row r="412" customHeight="1" spans="1:9">
      <c r="A412" s="558"/>
      <c r="B412" s="558"/>
      <c r="C412" s="535"/>
      <c r="D412" s="563"/>
      <c r="E412" s="614" t="s">
        <v>1064</v>
      </c>
      <c r="F412" s="559" t="s">
        <v>299</v>
      </c>
      <c r="G412" s="568">
        <v>1</v>
      </c>
      <c r="H412" s="593"/>
      <c r="I412" s="576"/>
    </row>
    <row r="413" customHeight="1" spans="1:9">
      <c r="A413" s="558"/>
      <c r="B413" s="558"/>
      <c r="C413" s="535"/>
      <c r="D413" s="563"/>
      <c r="E413" s="535"/>
      <c r="F413" s="559"/>
      <c r="G413" s="568"/>
      <c r="H413" s="593"/>
      <c r="I413" s="576"/>
    </row>
    <row r="414" customHeight="1" spans="1:9">
      <c r="A414" s="558"/>
      <c r="B414" s="558"/>
      <c r="C414" s="535"/>
      <c r="D414" s="563"/>
      <c r="E414" s="614" t="s">
        <v>1065</v>
      </c>
      <c r="F414" s="559" t="s">
        <v>299</v>
      </c>
      <c r="G414" s="568">
        <v>1</v>
      </c>
      <c r="H414" s="593"/>
      <c r="I414" s="576"/>
    </row>
    <row r="415" customHeight="1" spans="1:9">
      <c r="A415" s="558"/>
      <c r="B415" s="558"/>
      <c r="C415" s="535"/>
      <c r="D415" s="563"/>
      <c r="E415" s="535"/>
      <c r="F415" s="559"/>
      <c r="G415" s="568"/>
      <c r="H415" s="593"/>
      <c r="I415" s="576"/>
    </row>
    <row r="416" customHeight="1" spans="1:9">
      <c r="A416" s="558"/>
      <c r="B416" s="558"/>
      <c r="C416" s="535"/>
      <c r="D416" s="563"/>
      <c r="E416" s="614" t="s">
        <v>1066</v>
      </c>
      <c r="F416" s="559" t="s">
        <v>299</v>
      </c>
      <c r="G416" s="568">
        <v>1</v>
      </c>
      <c r="H416" s="593"/>
      <c r="I416" s="576"/>
    </row>
    <row r="417" customHeight="1" spans="1:9">
      <c r="A417" s="558"/>
      <c r="B417" s="558"/>
      <c r="C417" s="535"/>
      <c r="D417" s="563"/>
      <c r="E417" s="617"/>
      <c r="F417" s="559"/>
      <c r="G417" s="568"/>
      <c r="H417" s="593"/>
      <c r="I417" s="576"/>
    </row>
    <row r="418" customHeight="1" spans="1:9">
      <c r="A418" s="558"/>
      <c r="B418" s="558"/>
      <c r="C418" s="535"/>
      <c r="D418" s="563"/>
      <c r="E418" s="614" t="s">
        <v>1067</v>
      </c>
      <c r="F418" s="559" t="s">
        <v>299</v>
      </c>
      <c r="G418" s="568">
        <v>3</v>
      </c>
      <c r="H418" s="593"/>
      <c r="I418" s="576"/>
    </row>
    <row r="419" customHeight="1" spans="1:9">
      <c r="A419" s="558"/>
      <c r="B419" s="558"/>
      <c r="C419" s="535"/>
      <c r="D419" s="563"/>
      <c r="E419" s="535"/>
      <c r="F419" s="559"/>
      <c r="G419" s="568"/>
      <c r="H419" s="593"/>
      <c r="I419" s="576"/>
    </row>
    <row r="420" ht="12.75" customHeight="1" spans="1:9">
      <c r="A420" s="558"/>
      <c r="B420" s="558"/>
      <c r="C420" s="535"/>
      <c r="D420" s="563"/>
      <c r="E420" s="614" t="s">
        <v>1068</v>
      </c>
      <c r="F420" s="559" t="s">
        <v>299</v>
      </c>
      <c r="G420" s="568">
        <v>4</v>
      </c>
      <c r="H420" s="593"/>
      <c r="I420" s="576"/>
    </row>
    <row r="421" customHeight="1" spans="1:9">
      <c r="A421" s="558"/>
      <c r="B421" s="558"/>
      <c r="C421" s="535"/>
      <c r="D421" s="563"/>
      <c r="E421" s="535"/>
      <c r="F421" s="559"/>
      <c r="G421" s="568"/>
      <c r="H421" s="593"/>
      <c r="I421" s="576"/>
    </row>
    <row r="422" customHeight="1" spans="1:9">
      <c r="A422" s="558"/>
      <c r="B422" s="558"/>
      <c r="C422" s="535"/>
      <c r="D422" s="563"/>
      <c r="E422" s="614" t="s">
        <v>1069</v>
      </c>
      <c r="F422" s="559" t="s">
        <v>299</v>
      </c>
      <c r="G422" s="568">
        <v>1</v>
      </c>
      <c r="H422" s="593"/>
      <c r="I422" s="576"/>
    </row>
    <row r="423" customHeight="1" spans="1:9">
      <c r="A423" s="558"/>
      <c r="B423" s="558"/>
      <c r="C423" s="535"/>
      <c r="D423" s="563"/>
      <c r="E423" s="535"/>
      <c r="F423" s="559"/>
      <c r="G423" s="568"/>
      <c r="H423" s="593"/>
      <c r="I423" s="576"/>
    </row>
    <row r="424" customHeight="1" spans="1:9">
      <c r="A424" s="558"/>
      <c r="B424" s="548"/>
      <c r="C424" s="1003" t="s">
        <v>287</v>
      </c>
      <c r="D424" s="563" t="s">
        <v>290</v>
      </c>
      <c r="E424" s="535" t="s">
        <v>1070</v>
      </c>
      <c r="F424" s="559"/>
      <c r="G424" s="567"/>
      <c r="H424" s="561"/>
      <c r="I424" s="576"/>
    </row>
    <row r="425" customHeight="1" spans="1:9">
      <c r="A425" s="558"/>
      <c r="B425" s="548"/>
      <c r="C425" s="563"/>
      <c r="D425" s="563"/>
      <c r="E425" s="535" t="s">
        <v>1053</v>
      </c>
      <c r="F425" s="559"/>
      <c r="G425" s="570"/>
      <c r="H425" s="561"/>
      <c r="I425" s="576"/>
    </row>
    <row r="426" hidden="1" customHeight="1" spans="1:9">
      <c r="A426" s="558"/>
      <c r="B426" s="558"/>
      <c r="C426" s="563"/>
      <c r="D426" s="563"/>
      <c r="E426" s="535"/>
      <c r="F426" s="559"/>
      <c r="G426" s="570"/>
      <c r="H426" s="593"/>
      <c r="I426" s="576"/>
    </row>
    <row r="427" customHeight="1" spans="1:9">
      <c r="A427" s="558"/>
      <c r="B427" s="558"/>
      <c r="C427" s="563"/>
      <c r="D427" s="563"/>
      <c r="E427" s="535" t="s">
        <v>1054</v>
      </c>
      <c r="F427" s="559" t="s">
        <v>299</v>
      </c>
      <c r="G427" s="568">
        <v>18</v>
      </c>
      <c r="H427" s="593"/>
      <c r="I427" s="576"/>
    </row>
    <row r="428" customHeight="1" spans="1:9">
      <c r="A428" s="558"/>
      <c r="B428" s="558"/>
      <c r="C428" s="563"/>
      <c r="D428" s="563"/>
      <c r="E428" s="535"/>
      <c r="F428" s="559"/>
      <c r="G428" s="568"/>
      <c r="H428" s="593"/>
      <c r="I428" s="576"/>
    </row>
    <row r="429" customHeight="1" spans="1:9">
      <c r="A429" s="558"/>
      <c r="B429" s="558"/>
      <c r="C429" s="563"/>
      <c r="D429" s="563"/>
      <c r="E429" s="535" t="s">
        <v>1055</v>
      </c>
      <c r="F429" s="559" t="s">
        <v>299</v>
      </c>
      <c r="G429" s="568">
        <v>5</v>
      </c>
      <c r="H429" s="593"/>
      <c r="I429" s="576"/>
    </row>
    <row r="430" customHeight="1" spans="1:9">
      <c r="A430" s="558"/>
      <c r="B430" s="558"/>
      <c r="C430" s="563"/>
      <c r="D430" s="563"/>
      <c r="E430" s="535"/>
      <c r="F430" s="559"/>
      <c r="G430" s="568"/>
      <c r="H430" s="593"/>
      <c r="I430" s="576"/>
    </row>
    <row r="431" customHeight="1" spans="1:9">
      <c r="A431" s="558"/>
      <c r="B431" s="558"/>
      <c r="C431" s="563"/>
      <c r="D431" s="563"/>
      <c r="E431" s="535" t="s">
        <v>1056</v>
      </c>
      <c r="F431" s="559" t="s">
        <v>299</v>
      </c>
      <c r="G431" s="568">
        <v>3</v>
      </c>
      <c r="H431" s="593"/>
      <c r="I431" s="576"/>
    </row>
    <row r="432" customHeight="1" spans="1:9">
      <c r="A432" s="558"/>
      <c r="B432" s="558"/>
      <c r="C432" s="535"/>
      <c r="D432" s="563"/>
      <c r="E432" s="535"/>
      <c r="F432" s="559"/>
      <c r="G432" s="568"/>
      <c r="H432" s="593"/>
      <c r="I432" s="576"/>
    </row>
    <row r="433" customHeight="1" spans="1:9">
      <c r="A433" s="558"/>
      <c r="B433" s="548"/>
      <c r="C433" s="569"/>
      <c r="D433" s="563"/>
      <c r="E433" s="535" t="s">
        <v>1057</v>
      </c>
      <c r="F433" s="559" t="s">
        <v>299</v>
      </c>
      <c r="G433" s="568">
        <v>2</v>
      </c>
      <c r="H433" s="593"/>
      <c r="I433" s="576"/>
    </row>
    <row r="434" customHeight="1" spans="1:9">
      <c r="A434" s="558"/>
      <c r="B434" s="558"/>
      <c r="C434" s="569"/>
      <c r="D434" s="563"/>
      <c r="E434" s="535"/>
      <c r="F434" s="559"/>
      <c r="G434" s="568"/>
      <c r="H434" s="593"/>
      <c r="I434" s="576"/>
    </row>
    <row r="435" customHeight="1" spans="1:9">
      <c r="A435" s="558"/>
      <c r="B435" s="558"/>
      <c r="C435" s="569"/>
      <c r="D435" s="563"/>
      <c r="E435" s="535" t="s">
        <v>1058</v>
      </c>
      <c r="F435" s="559" t="s">
        <v>299</v>
      </c>
      <c r="G435" s="568">
        <v>3</v>
      </c>
      <c r="H435" s="593"/>
      <c r="I435" s="576"/>
    </row>
    <row r="436" customHeight="1" spans="1:9">
      <c r="A436" s="558"/>
      <c r="B436" s="558"/>
      <c r="C436" s="569"/>
      <c r="D436" s="563"/>
      <c r="E436" s="535"/>
      <c r="F436" s="559"/>
      <c r="G436" s="568"/>
      <c r="H436" s="593"/>
      <c r="I436" s="576"/>
    </row>
    <row r="437" customHeight="1" spans="1:9">
      <c r="A437" s="558"/>
      <c r="B437" s="558"/>
      <c r="C437" s="569"/>
      <c r="D437" s="563"/>
      <c r="E437" s="535" t="s">
        <v>1071</v>
      </c>
      <c r="F437" s="559" t="s">
        <v>299</v>
      </c>
      <c r="G437" s="568">
        <v>2</v>
      </c>
      <c r="H437" s="593"/>
      <c r="I437" s="576"/>
    </row>
    <row r="438" customHeight="1" spans="1:9">
      <c r="A438" s="558"/>
      <c r="B438" s="558"/>
      <c r="C438" s="569"/>
      <c r="D438" s="563"/>
      <c r="E438" s="535"/>
      <c r="F438" s="559"/>
      <c r="G438" s="568"/>
      <c r="H438" s="593"/>
      <c r="I438" s="576"/>
    </row>
    <row r="439" customHeight="1" spans="1:9">
      <c r="A439" s="558"/>
      <c r="B439" s="558"/>
      <c r="C439" s="569"/>
      <c r="D439" s="535"/>
      <c r="E439" s="535" t="s">
        <v>1072</v>
      </c>
      <c r="F439" s="559" t="s">
        <v>299</v>
      </c>
      <c r="G439" s="568">
        <v>1</v>
      </c>
      <c r="H439" s="593"/>
      <c r="I439" s="576"/>
    </row>
    <row r="440" customHeight="1" spans="1:9">
      <c r="A440" s="558"/>
      <c r="B440" s="558"/>
      <c r="C440" s="563"/>
      <c r="D440" s="535"/>
      <c r="E440" s="535"/>
      <c r="F440" s="559"/>
      <c r="G440" s="568"/>
      <c r="H440" s="593"/>
      <c r="I440" s="576"/>
    </row>
    <row r="441" customHeight="1" spans="1:9">
      <c r="A441" s="558"/>
      <c r="B441" s="558"/>
      <c r="C441" s="563"/>
      <c r="D441" s="535"/>
      <c r="E441" s="535" t="s">
        <v>1073</v>
      </c>
      <c r="F441" s="559" t="s">
        <v>299</v>
      </c>
      <c r="G441" s="568">
        <v>1</v>
      </c>
      <c r="H441" s="593"/>
      <c r="I441" s="576"/>
    </row>
    <row r="442" customHeight="1" spans="1:9">
      <c r="A442" s="558"/>
      <c r="B442" s="548"/>
      <c r="C442" s="569"/>
      <c r="D442" s="535"/>
      <c r="E442" s="535"/>
      <c r="F442" s="559"/>
      <c r="G442" s="570"/>
      <c r="H442" s="593"/>
      <c r="I442" s="576"/>
    </row>
    <row r="443" customHeight="1" spans="1:9">
      <c r="A443" s="558"/>
      <c r="B443" s="558"/>
      <c r="C443" s="569"/>
      <c r="D443" s="563"/>
      <c r="E443" s="614" t="s">
        <v>1074</v>
      </c>
      <c r="F443" s="559" t="s">
        <v>299</v>
      </c>
      <c r="G443" s="568">
        <v>1</v>
      </c>
      <c r="H443" s="593"/>
      <c r="I443" s="576"/>
    </row>
    <row r="444" customHeight="1" spans="1:9">
      <c r="A444" s="558"/>
      <c r="B444" s="558"/>
      <c r="C444" s="563"/>
      <c r="D444" s="563"/>
      <c r="E444" s="609"/>
      <c r="G444" s="568"/>
      <c r="H444" s="593"/>
      <c r="I444" s="576"/>
    </row>
    <row r="445" customHeight="1" spans="1:9">
      <c r="A445" s="558"/>
      <c r="B445" s="558"/>
      <c r="C445" s="569"/>
      <c r="D445" s="563"/>
      <c r="E445" s="614" t="s">
        <v>1075</v>
      </c>
      <c r="F445" s="559" t="s">
        <v>299</v>
      </c>
      <c r="G445" s="568">
        <v>1</v>
      </c>
      <c r="H445" s="593"/>
      <c r="I445" s="576"/>
    </row>
    <row r="446" customHeight="1" spans="1:9">
      <c r="A446" s="558"/>
      <c r="B446" s="558"/>
      <c r="C446" s="563"/>
      <c r="D446" s="563"/>
      <c r="E446" s="609"/>
      <c r="G446" s="568"/>
      <c r="H446" s="593"/>
      <c r="I446" s="576"/>
    </row>
    <row r="447" customHeight="1" spans="1:9">
      <c r="A447" s="558"/>
      <c r="B447" s="618"/>
      <c r="C447" s="549"/>
      <c r="D447" s="535"/>
      <c r="E447" s="614" t="s">
        <v>1076</v>
      </c>
      <c r="F447" s="559" t="s">
        <v>299</v>
      </c>
      <c r="G447" s="568">
        <v>2</v>
      </c>
      <c r="H447" s="593"/>
      <c r="I447" s="576"/>
    </row>
    <row r="448" customHeight="1" spans="1:9">
      <c r="A448" s="558"/>
      <c r="B448" s="558"/>
      <c r="C448" s="549"/>
      <c r="D448" s="535"/>
      <c r="E448" s="535"/>
      <c r="F448" s="559"/>
      <c r="G448" s="568"/>
      <c r="H448" s="593"/>
      <c r="I448" s="576"/>
    </row>
    <row r="449" customHeight="1" spans="1:9">
      <c r="A449" s="558"/>
      <c r="B449" s="558"/>
      <c r="C449" s="549"/>
      <c r="D449" s="563"/>
      <c r="E449" s="614" t="s">
        <v>1077</v>
      </c>
      <c r="F449" s="559" t="s">
        <v>299</v>
      </c>
      <c r="G449" s="568">
        <v>4</v>
      </c>
      <c r="H449" s="593"/>
      <c r="I449" s="576"/>
    </row>
    <row r="450" customHeight="1" spans="1:9">
      <c r="A450" s="558"/>
      <c r="B450" s="558"/>
      <c r="C450" s="535"/>
      <c r="D450" s="535"/>
      <c r="E450" s="619"/>
      <c r="F450" s="559"/>
      <c r="G450" s="568"/>
      <c r="H450" s="593"/>
      <c r="I450" s="576"/>
    </row>
    <row r="451" customHeight="1" spans="1:9">
      <c r="A451" s="558"/>
      <c r="B451" s="558"/>
      <c r="C451" s="569"/>
      <c r="D451" s="535"/>
      <c r="E451" s="614" t="s">
        <v>1078</v>
      </c>
      <c r="F451" s="559" t="s">
        <v>299</v>
      </c>
      <c r="G451" s="568">
        <v>4</v>
      </c>
      <c r="H451" s="593"/>
      <c r="I451" s="576"/>
    </row>
    <row r="452" customHeight="1" spans="1:9">
      <c r="A452" s="558"/>
      <c r="B452" s="558"/>
      <c r="C452" s="569"/>
      <c r="D452" s="535"/>
      <c r="E452" s="619"/>
      <c r="F452" s="559"/>
      <c r="G452" s="568"/>
      <c r="H452" s="593"/>
      <c r="I452" s="576"/>
    </row>
    <row r="453" customHeight="1" spans="1:9">
      <c r="A453" s="558"/>
      <c r="B453" s="558"/>
      <c r="C453" s="569"/>
      <c r="D453" s="535"/>
      <c r="E453" s="614" t="s">
        <v>1079</v>
      </c>
      <c r="F453" s="559" t="s">
        <v>299</v>
      </c>
      <c r="G453" s="568">
        <v>2</v>
      </c>
      <c r="H453" s="593"/>
      <c r="I453" s="576"/>
    </row>
    <row r="454" customHeight="1" spans="1:9">
      <c r="A454" s="558"/>
      <c r="B454" s="558"/>
      <c r="C454" s="535"/>
      <c r="D454" s="563"/>
      <c r="E454" s="535"/>
      <c r="F454" s="559"/>
      <c r="G454" s="568"/>
      <c r="H454" s="593"/>
      <c r="I454" s="576"/>
    </row>
    <row r="455" customHeight="1" spans="1:9">
      <c r="A455" s="558"/>
      <c r="B455" s="618"/>
      <c r="C455" s="549"/>
      <c r="D455" s="563" t="s">
        <v>322</v>
      </c>
      <c r="E455" s="535" t="s">
        <v>975</v>
      </c>
      <c r="F455" s="559"/>
      <c r="G455" s="568"/>
      <c r="H455" s="561"/>
      <c r="I455" s="576"/>
    </row>
    <row r="456" hidden="1" customHeight="1" spans="1:9">
      <c r="A456" s="558"/>
      <c r="B456" s="558"/>
      <c r="C456" s="549"/>
      <c r="D456" s="563"/>
      <c r="E456" s="535"/>
      <c r="F456" s="559"/>
      <c r="G456" s="568"/>
      <c r="H456" s="561"/>
      <c r="I456" s="576"/>
    </row>
    <row r="457" customHeight="1" spans="1:9">
      <c r="A457" s="558"/>
      <c r="B457" s="558"/>
      <c r="C457" s="563"/>
      <c r="D457" s="563"/>
      <c r="E457" s="535" t="s">
        <v>1080</v>
      </c>
      <c r="F457" s="559"/>
      <c r="G457" s="568"/>
      <c r="H457" s="561"/>
      <c r="I457" s="576"/>
    </row>
    <row r="458" customHeight="1" spans="1:9">
      <c r="A458" s="558"/>
      <c r="B458" s="558"/>
      <c r="C458" s="591"/>
      <c r="D458" s="563" t="s">
        <v>977</v>
      </c>
      <c r="E458" s="535" t="s">
        <v>1081</v>
      </c>
      <c r="F458" s="559" t="s">
        <v>299</v>
      </c>
      <c r="G458" s="568">
        <v>10</v>
      </c>
      <c r="H458" s="561"/>
      <c r="I458" s="576"/>
    </row>
    <row r="459" customHeight="1" spans="1:9">
      <c r="A459" s="558"/>
      <c r="B459" s="558"/>
      <c r="C459" s="563"/>
      <c r="D459" s="563"/>
      <c r="E459" s="535"/>
      <c r="F459" s="559"/>
      <c r="G459" s="568"/>
      <c r="H459" s="561"/>
      <c r="I459" s="576"/>
    </row>
    <row r="460" customHeight="1" spans="1:9">
      <c r="A460" s="558"/>
      <c r="B460" s="558"/>
      <c r="C460" s="563"/>
      <c r="D460" s="563"/>
      <c r="E460" s="535" t="s">
        <v>1082</v>
      </c>
      <c r="F460" s="559"/>
      <c r="G460" s="568"/>
      <c r="H460" s="561"/>
      <c r="I460" s="576"/>
    </row>
    <row r="461" customHeight="1" spans="1:9">
      <c r="A461" s="558"/>
      <c r="B461" s="558"/>
      <c r="C461" s="563"/>
      <c r="D461" s="563"/>
      <c r="E461" s="535" t="s">
        <v>1081</v>
      </c>
      <c r="F461" s="559" t="s">
        <v>299</v>
      </c>
      <c r="G461" s="568">
        <v>10</v>
      </c>
      <c r="H461" s="561"/>
      <c r="I461" s="576"/>
    </row>
    <row r="462" hidden="1" customHeight="1" spans="1:9">
      <c r="A462" s="558"/>
      <c r="B462" s="558"/>
      <c r="C462" s="563"/>
      <c r="D462" s="563"/>
      <c r="E462" s="535"/>
      <c r="F462" s="559"/>
      <c r="G462" s="568"/>
      <c r="H462" s="561"/>
      <c r="I462" s="576"/>
    </row>
    <row r="463" hidden="1" customHeight="1" spans="1:9">
      <c r="A463" s="558"/>
      <c r="B463" s="618"/>
      <c r="C463" s="535"/>
      <c r="D463" s="563"/>
      <c r="E463" s="571"/>
      <c r="F463" s="559"/>
      <c r="G463" s="568"/>
      <c r="H463" s="593"/>
      <c r="I463" s="576"/>
    </row>
    <row r="464" hidden="1" customHeight="1" spans="1:9">
      <c r="A464" s="558"/>
      <c r="B464" s="618"/>
      <c r="C464" s="535"/>
      <c r="D464" s="563"/>
      <c r="E464" s="571"/>
      <c r="F464" s="559"/>
      <c r="G464" s="567"/>
      <c r="H464" s="593"/>
      <c r="I464" s="576"/>
    </row>
    <row r="465" hidden="1" customHeight="1" spans="1:9">
      <c r="A465" s="558"/>
      <c r="B465" s="558"/>
      <c r="C465" s="535"/>
      <c r="D465" s="617"/>
      <c r="E465" s="617"/>
      <c r="F465" s="620"/>
      <c r="G465" s="621"/>
      <c r="H465" s="620"/>
      <c r="I465" s="622"/>
    </row>
    <row r="466" customHeight="1" spans="1:9">
      <c r="A466" s="578"/>
      <c r="B466" s="579"/>
      <c r="C466" s="579"/>
      <c r="D466" s="579"/>
      <c r="E466" s="579"/>
      <c r="F466" s="580"/>
      <c r="G466" s="602"/>
      <c r="H466" s="582"/>
      <c r="I466" s="594"/>
    </row>
    <row r="467" customHeight="1" spans="1:9">
      <c r="A467" s="558" t="s">
        <v>860</v>
      </c>
      <c r="B467" s="535" t="s">
        <v>69</v>
      </c>
      <c r="C467" s="535"/>
      <c r="D467" s="535"/>
      <c r="E467" s="535"/>
      <c r="F467" s="536"/>
      <c r="G467" s="537"/>
      <c r="H467" s="538"/>
      <c r="I467" s="595"/>
    </row>
    <row r="468" customHeight="1" spans="1:9">
      <c r="A468" s="584"/>
      <c r="B468" s="539"/>
      <c r="C468" s="539"/>
      <c r="D468" s="539"/>
      <c r="E468" s="539"/>
      <c r="F468" s="540"/>
      <c r="G468" s="541"/>
      <c r="H468" s="542"/>
      <c r="I468" s="596"/>
    </row>
    <row r="469" customHeight="1" spans="1:9">
      <c r="A469" s="579"/>
      <c r="B469" s="579"/>
      <c r="C469" s="579"/>
      <c r="D469" s="579"/>
      <c r="E469" s="579"/>
      <c r="F469" s="580"/>
      <c r="G469" s="602"/>
      <c r="H469" s="582"/>
      <c r="I469" s="601"/>
    </row>
    <row r="470" hidden="1" customHeight="1" spans="1:9">
      <c r="A470" s="535"/>
      <c r="B470" s="535"/>
      <c r="C470" s="535"/>
      <c r="D470" s="535"/>
      <c r="E470" s="535"/>
      <c r="F470" s="536"/>
      <c r="G470" s="537"/>
      <c r="H470" s="538"/>
      <c r="I470" s="532"/>
    </row>
    <row r="471" customHeight="1" spans="1:9">
      <c r="A471" s="539"/>
      <c r="B471" s="539"/>
      <c r="C471" s="539"/>
      <c r="D471" s="539"/>
      <c r="E471" s="539"/>
      <c r="F471" s="540"/>
      <c r="G471" s="541"/>
      <c r="H471" s="542"/>
      <c r="I471" s="572" t="s">
        <v>857</v>
      </c>
    </row>
    <row r="472" customHeight="1" spans="1:9">
      <c r="A472" s="543" t="s">
        <v>1</v>
      </c>
      <c r="B472" s="543"/>
      <c r="C472" s="544"/>
      <c r="D472" s="544"/>
      <c r="E472" s="544"/>
      <c r="F472" s="545"/>
      <c r="G472" s="546"/>
      <c r="H472" s="547"/>
      <c r="I472" s="573"/>
    </row>
    <row r="473" customHeight="1" spans="1:9">
      <c r="A473" s="548" t="s">
        <v>8</v>
      </c>
      <c r="B473" s="548" t="s">
        <v>2</v>
      </c>
      <c r="C473" s="549"/>
      <c r="D473" s="549"/>
      <c r="E473" s="549" t="s">
        <v>3</v>
      </c>
      <c r="F473" s="550" t="s">
        <v>4</v>
      </c>
      <c r="G473" s="551" t="s">
        <v>276</v>
      </c>
      <c r="H473" s="552" t="s">
        <v>6</v>
      </c>
      <c r="I473" s="574" t="s">
        <v>7</v>
      </c>
    </row>
    <row r="474" customHeight="1" spans="1:9">
      <c r="A474" s="553" t="s">
        <v>277</v>
      </c>
      <c r="B474" s="553" t="s">
        <v>9</v>
      </c>
      <c r="C474" s="554"/>
      <c r="D474" s="554"/>
      <c r="E474" s="554"/>
      <c r="F474" s="555"/>
      <c r="G474" s="556" t="s">
        <v>278</v>
      </c>
      <c r="H474" s="599"/>
      <c r="I474" s="575"/>
    </row>
    <row r="475" customHeight="1" spans="1:9">
      <c r="A475" s="558"/>
      <c r="B475" s="558"/>
      <c r="C475" s="535"/>
      <c r="D475" s="535"/>
      <c r="E475" s="535"/>
      <c r="F475" s="536"/>
      <c r="G475" s="537"/>
      <c r="H475" s="538"/>
      <c r="I475" s="576"/>
    </row>
    <row r="476" customHeight="1" spans="1:9">
      <c r="A476" s="558"/>
      <c r="B476" s="558"/>
      <c r="C476" s="535" t="s">
        <v>70</v>
      </c>
      <c r="D476" s="535"/>
      <c r="E476" s="535"/>
      <c r="F476" s="536"/>
      <c r="G476" s="537"/>
      <c r="H476" s="538"/>
      <c r="I476" s="595"/>
    </row>
    <row r="477" customHeight="1" spans="1:9">
      <c r="A477" s="584"/>
      <c r="B477" s="584"/>
      <c r="C477" s="539"/>
      <c r="D477" s="539"/>
      <c r="E477" s="539"/>
      <c r="F477" s="540"/>
      <c r="G477" s="541"/>
      <c r="H477" s="542"/>
      <c r="I477" s="596"/>
    </row>
    <row r="478" hidden="1" customHeight="1" spans="1:9">
      <c r="A478" s="558"/>
      <c r="B478" s="558"/>
      <c r="C478" s="535"/>
      <c r="D478" s="535"/>
      <c r="E478" s="535"/>
      <c r="F478" s="559"/>
      <c r="G478" s="570"/>
      <c r="H478" s="593"/>
      <c r="I478" s="576" t="s">
        <v>400</v>
      </c>
    </row>
    <row r="479" customHeight="1" spans="1:9">
      <c r="A479" s="558" t="s">
        <v>293</v>
      </c>
      <c r="B479" s="1000" t="s">
        <v>1043</v>
      </c>
      <c r="C479" s="571" t="s">
        <v>290</v>
      </c>
      <c r="D479" s="571" t="s">
        <v>1083</v>
      </c>
      <c r="E479" s="571"/>
      <c r="F479" s="559"/>
      <c r="G479" s="568"/>
      <c r="H479" s="593"/>
      <c r="I479" s="576"/>
    </row>
    <row r="480" customHeight="1" spans="1:9">
      <c r="A480" s="558"/>
      <c r="B480" s="558" t="s">
        <v>505</v>
      </c>
      <c r="C480" s="535"/>
      <c r="D480" s="535"/>
      <c r="E480" s="535"/>
      <c r="F480" s="559"/>
      <c r="G480" s="568"/>
      <c r="H480" s="593"/>
      <c r="I480" s="576"/>
    </row>
    <row r="481" customHeight="1" spans="1:9">
      <c r="A481" s="558"/>
      <c r="B481" s="558"/>
      <c r="C481" s="535"/>
      <c r="D481" s="563" t="s">
        <v>287</v>
      </c>
      <c r="E481" s="571" t="s">
        <v>1084</v>
      </c>
      <c r="F481" s="559" t="s">
        <v>299</v>
      </c>
      <c r="G481" s="568">
        <v>2</v>
      </c>
      <c r="H481" s="593"/>
      <c r="I481" s="576"/>
    </row>
    <row r="482" customHeight="1" spans="1:9">
      <c r="A482" s="558"/>
      <c r="B482" s="558"/>
      <c r="C482" s="535"/>
      <c r="D482" s="563"/>
      <c r="E482" s="535"/>
      <c r="F482" s="559"/>
      <c r="G482" s="568"/>
      <c r="H482" s="593"/>
      <c r="I482" s="576"/>
    </row>
    <row r="483" customHeight="1" spans="1:9">
      <c r="A483" s="558"/>
      <c r="B483" s="618"/>
      <c r="C483" s="535"/>
      <c r="D483" s="563" t="s">
        <v>290</v>
      </c>
      <c r="E483" s="571" t="s">
        <v>1085</v>
      </c>
      <c r="F483" s="559" t="s">
        <v>299</v>
      </c>
      <c r="G483" s="568">
        <v>3</v>
      </c>
      <c r="H483" s="593"/>
      <c r="I483" s="576"/>
    </row>
    <row r="484" customHeight="1" spans="1:9">
      <c r="A484" s="558"/>
      <c r="B484" s="618"/>
      <c r="C484" s="535"/>
      <c r="D484" s="563"/>
      <c r="E484" s="571"/>
      <c r="F484" s="559"/>
      <c r="G484" s="568"/>
      <c r="H484" s="593"/>
      <c r="I484" s="576"/>
    </row>
    <row r="485" customHeight="1" spans="1:9">
      <c r="A485" s="558"/>
      <c r="B485" s="618"/>
      <c r="C485" s="535"/>
      <c r="D485" s="563" t="s">
        <v>322</v>
      </c>
      <c r="E485" s="571" t="s">
        <v>1086</v>
      </c>
      <c r="F485" s="559" t="s">
        <v>299</v>
      </c>
      <c r="G485" s="568">
        <v>1</v>
      </c>
      <c r="H485" s="593"/>
      <c r="I485" s="576"/>
    </row>
    <row r="486" customHeight="1" spans="1:9">
      <c r="A486" s="558"/>
      <c r="B486" s="618"/>
      <c r="C486" s="535"/>
      <c r="D486" s="563"/>
      <c r="E486" s="571"/>
      <c r="F486" s="559"/>
      <c r="G486" s="568"/>
      <c r="H486" s="593"/>
      <c r="I486" s="576"/>
    </row>
    <row r="487" customHeight="1" spans="1:9">
      <c r="A487" s="558"/>
      <c r="B487" s="618"/>
      <c r="C487" s="563" t="s">
        <v>322</v>
      </c>
      <c r="D487" s="571" t="s">
        <v>1087</v>
      </c>
      <c r="E487" s="535"/>
      <c r="F487" s="559"/>
      <c r="G487" s="568"/>
      <c r="H487" s="593"/>
      <c r="I487" s="576"/>
    </row>
    <row r="488" customHeight="1" spans="1:9">
      <c r="A488" s="558"/>
      <c r="B488" s="618"/>
      <c r="C488" s="535"/>
      <c r="D488" s="563"/>
      <c r="E488" s="535"/>
      <c r="F488" s="559"/>
      <c r="G488" s="568"/>
      <c r="H488" s="593"/>
      <c r="I488" s="576"/>
    </row>
    <row r="489" customHeight="1" spans="1:9">
      <c r="A489" s="558"/>
      <c r="B489" s="618"/>
      <c r="C489" s="535"/>
      <c r="D489" s="563" t="s">
        <v>287</v>
      </c>
      <c r="E489" s="571" t="s">
        <v>1088</v>
      </c>
      <c r="F489" s="559" t="s">
        <v>299</v>
      </c>
      <c r="G489" s="568">
        <v>2</v>
      </c>
      <c r="H489" s="593"/>
      <c r="I489" s="576"/>
    </row>
    <row r="490" customHeight="1" spans="1:9">
      <c r="A490" s="558"/>
      <c r="B490" s="618"/>
      <c r="C490" s="535"/>
      <c r="D490" s="563"/>
      <c r="E490" s="535"/>
      <c r="F490" s="559"/>
      <c r="G490" s="568"/>
      <c r="H490" s="593"/>
      <c r="I490" s="576"/>
    </row>
    <row r="491" customHeight="1" spans="1:9">
      <c r="A491" s="558"/>
      <c r="B491" s="618"/>
      <c r="C491" s="535"/>
      <c r="D491" s="563" t="s">
        <v>290</v>
      </c>
      <c r="E491" s="571" t="s">
        <v>1089</v>
      </c>
      <c r="F491" s="559" t="s">
        <v>299</v>
      </c>
      <c r="G491" s="568">
        <v>3</v>
      </c>
      <c r="H491" s="593"/>
      <c r="I491" s="576"/>
    </row>
    <row r="492" customHeight="1" spans="1:9">
      <c r="A492" s="558"/>
      <c r="B492" s="618"/>
      <c r="C492" s="535"/>
      <c r="D492" s="563"/>
      <c r="E492" s="535"/>
      <c r="F492" s="559"/>
      <c r="G492" s="568"/>
      <c r="H492" s="593"/>
      <c r="I492" s="576"/>
    </row>
    <row r="493" customHeight="1" spans="1:9">
      <c r="A493" s="558"/>
      <c r="B493" s="618"/>
      <c r="C493" s="563"/>
      <c r="D493" s="563" t="s">
        <v>322</v>
      </c>
      <c r="E493" s="571" t="s">
        <v>1090</v>
      </c>
      <c r="F493" s="559" t="s">
        <v>299</v>
      </c>
      <c r="G493" s="568">
        <v>3</v>
      </c>
      <c r="H493" s="593"/>
      <c r="I493" s="576"/>
    </row>
    <row r="494" customHeight="1" spans="1:9">
      <c r="A494" s="558"/>
      <c r="B494" s="618"/>
      <c r="C494" s="563"/>
      <c r="D494" s="563"/>
      <c r="E494" s="535"/>
      <c r="F494" s="559"/>
      <c r="G494" s="568"/>
      <c r="H494" s="593"/>
      <c r="I494" s="623"/>
    </row>
    <row r="495" customHeight="1" spans="1:9">
      <c r="A495" s="558"/>
      <c r="B495" s="618"/>
      <c r="C495" s="563"/>
      <c r="D495" s="1002" t="s">
        <v>324</v>
      </c>
      <c r="E495" s="571" t="s">
        <v>1091</v>
      </c>
      <c r="F495" s="559" t="s">
        <v>299</v>
      </c>
      <c r="G495" s="568">
        <v>1</v>
      </c>
      <c r="H495" s="593"/>
      <c r="I495" s="576"/>
    </row>
    <row r="496" customHeight="1" spans="1:9">
      <c r="A496" s="558"/>
      <c r="B496" s="618"/>
      <c r="C496" s="563"/>
      <c r="D496" s="563"/>
      <c r="E496" s="535"/>
      <c r="F496" s="559"/>
      <c r="G496" s="568"/>
      <c r="H496" s="593"/>
      <c r="I496" s="576"/>
    </row>
    <row r="497" customHeight="1" spans="1:9">
      <c r="A497" s="558"/>
      <c r="B497" s="618"/>
      <c r="C497" s="563" t="s">
        <v>324</v>
      </c>
      <c r="D497" s="607" t="s">
        <v>1092</v>
      </c>
      <c r="E497" s="535"/>
      <c r="F497" s="559"/>
      <c r="G497" s="568"/>
      <c r="H497" s="593"/>
      <c r="I497" s="576"/>
    </row>
    <row r="498" customHeight="1" spans="1:9">
      <c r="A498" s="558"/>
      <c r="B498" s="618"/>
      <c r="C498" s="535"/>
      <c r="E498" s="535"/>
      <c r="F498" s="559"/>
      <c r="G498" s="568"/>
      <c r="H498" s="593"/>
      <c r="I498" s="576"/>
    </row>
    <row r="499" customHeight="1" spans="1:9">
      <c r="A499" s="558"/>
      <c r="B499" s="618"/>
      <c r="C499" s="549"/>
      <c r="D499" s="563" t="s">
        <v>287</v>
      </c>
      <c r="E499" s="535" t="s">
        <v>1093</v>
      </c>
      <c r="F499" s="559" t="s">
        <v>299</v>
      </c>
      <c r="G499" s="568">
        <v>2</v>
      </c>
      <c r="H499" s="593"/>
      <c r="I499" s="576"/>
    </row>
    <row r="500" customHeight="1" spans="1:9">
      <c r="A500" s="558"/>
      <c r="B500" s="618"/>
      <c r="C500" s="549"/>
      <c r="D500" s="563"/>
      <c r="E500" s="535"/>
      <c r="F500" s="559"/>
      <c r="G500" s="568"/>
      <c r="H500" s="593"/>
      <c r="I500" s="576"/>
    </row>
    <row r="501" customHeight="1" spans="1:9">
      <c r="A501" s="558"/>
      <c r="B501" s="618"/>
      <c r="C501" s="549"/>
      <c r="D501" s="563" t="s">
        <v>290</v>
      </c>
      <c r="E501" s="535" t="s">
        <v>1094</v>
      </c>
      <c r="F501" s="559" t="s">
        <v>299</v>
      </c>
      <c r="G501" s="568">
        <v>3</v>
      </c>
      <c r="H501" s="593"/>
      <c r="I501" s="576"/>
    </row>
    <row r="502" customHeight="1" spans="1:9">
      <c r="A502" s="558"/>
      <c r="B502" s="618"/>
      <c r="C502" s="549"/>
      <c r="D502" s="563"/>
      <c r="E502" s="535"/>
      <c r="F502" s="559"/>
      <c r="G502" s="568"/>
      <c r="H502" s="593"/>
      <c r="I502" s="576"/>
    </row>
    <row r="503" customHeight="1" spans="1:9">
      <c r="A503" s="558" t="s">
        <v>293</v>
      </c>
      <c r="B503" s="1000" t="s">
        <v>1095</v>
      </c>
      <c r="C503" s="615" t="s">
        <v>1096</v>
      </c>
      <c r="D503" s="563"/>
      <c r="E503" s="535"/>
      <c r="F503" s="559"/>
      <c r="G503" s="567"/>
      <c r="H503" s="561"/>
      <c r="I503" s="576"/>
    </row>
    <row r="504" customHeight="1" spans="1:9">
      <c r="A504" s="558"/>
      <c r="B504" s="548"/>
      <c r="C504" s="615" t="s">
        <v>1097</v>
      </c>
      <c r="D504" s="563"/>
      <c r="E504" s="614"/>
      <c r="G504" s="567"/>
      <c r="H504" s="561"/>
      <c r="I504" s="576"/>
    </row>
    <row r="505" customHeight="1" spans="1:9">
      <c r="A505" s="558"/>
      <c r="B505" s="548"/>
      <c r="C505" s="615" t="s">
        <v>1098</v>
      </c>
      <c r="D505" s="563"/>
      <c r="E505" s="535"/>
      <c r="F505" s="559"/>
      <c r="G505" s="567"/>
      <c r="H505" s="561"/>
      <c r="I505" s="576"/>
    </row>
    <row r="506" hidden="1" customHeight="1" spans="1:9">
      <c r="A506" s="558"/>
      <c r="B506" s="558"/>
      <c r="C506" s="563"/>
      <c r="D506" s="563"/>
      <c r="E506" s="609"/>
      <c r="G506" s="568"/>
      <c r="H506" s="593"/>
      <c r="I506" s="576"/>
    </row>
    <row r="507" customHeight="1" spans="1:9">
      <c r="A507" s="558"/>
      <c r="B507" s="558"/>
      <c r="C507" s="1002" t="s">
        <v>287</v>
      </c>
      <c r="D507" s="607" t="s">
        <v>1099</v>
      </c>
      <c r="E507" s="614"/>
      <c r="F507" s="559"/>
      <c r="G507" s="568"/>
      <c r="H507" s="593"/>
      <c r="I507" s="576"/>
    </row>
    <row r="508" customHeight="1" spans="1:9">
      <c r="A508" s="558"/>
      <c r="B508" s="558"/>
      <c r="C508" s="563"/>
      <c r="D508" s="563"/>
      <c r="E508" s="535"/>
      <c r="F508" s="559"/>
      <c r="G508" s="568"/>
      <c r="H508" s="593"/>
      <c r="I508" s="576"/>
    </row>
    <row r="509" customHeight="1" spans="1:9">
      <c r="A509" s="558"/>
      <c r="B509" s="558"/>
      <c r="C509" s="535"/>
      <c r="D509" s="607" t="s">
        <v>287</v>
      </c>
      <c r="E509" s="571" t="s">
        <v>1100</v>
      </c>
      <c r="F509" s="559" t="s">
        <v>299</v>
      </c>
      <c r="G509" s="568">
        <v>3</v>
      </c>
      <c r="H509" s="589"/>
      <c r="I509" s="589"/>
    </row>
    <row r="510" customHeight="1" spans="1:9">
      <c r="A510" s="558"/>
      <c r="B510" s="558"/>
      <c r="C510" s="535"/>
      <c r="D510" s="563"/>
      <c r="E510" s="535"/>
      <c r="F510" s="559"/>
      <c r="G510" s="568"/>
      <c r="H510" s="593"/>
      <c r="I510" s="576"/>
    </row>
    <row r="511" customHeight="1" spans="1:9">
      <c r="A511" s="558"/>
      <c r="B511" s="548"/>
      <c r="C511" s="1002" t="s">
        <v>290</v>
      </c>
      <c r="D511" s="607" t="s">
        <v>1092</v>
      </c>
      <c r="E511" s="614"/>
      <c r="F511" s="559"/>
      <c r="G511" s="568"/>
      <c r="H511" s="593"/>
      <c r="I511" s="576"/>
    </row>
    <row r="512" customHeight="1" spans="1:9">
      <c r="A512" s="558"/>
      <c r="B512" s="558"/>
      <c r="C512" s="535"/>
      <c r="D512" s="563"/>
      <c r="E512" s="535"/>
      <c r="F512" s="559"/>
      <c r="G512" s="568"/>
      <c r="H512" s="593"/>
      <c r="I512" s="576"/>
    </row>
    <row r="513" customHeight="1" spans="1:9">
      <c r="A513" s="558"/>
      <c r="B513" s="558"/>
      <c r="C513" s="535"/>
      <c r="D513" s="607" t="s">
        <v>287</v>
      </c>
      <c r="E513" s="571" t="s">
        <v>1100</v>
      </c>
      <c r="F513" s="559" t="s">
        <v>299</v>
      </c>
      <c r="G513" s="568">
        <v>3</v>
      </c>
      <c r="H513" s="589"/>
      <c r="I513" s="589"/>
    </row>
    <row r="514" customHeight="1" spans="1:9">
      <c r="A514" s="558"/>
      <c r="B514" s="558"/>
      <c r="C514" s="535"/>
      <c r="D514" s="563"/>
      <c r="E514" s="535"/>
      <c r="F514" s="559"/>
      <c r="G514" s="568"/>
      <c r="H514" s="593"/>
      <c r="I514" s="576"/>
    </row>
    <row r="515" customHeight="1" spans="1:9">
      <c r="A515" s="558"/>
      <c r="B515" s="558"/>
      <c r="C515" s="1003" t="s">
        <v>322</v>
      </c>
      <c r="D515" s="571" t="s">
        <v>1101</v>
      </c>
      <c r="E515" s="614"/>
      <c r="F515" s="559"/>
      <c r="G515" s="568"/>
      <c r="H515" s="593"/>
      <c r="I515" s="576"/>
    </row>
    <row r="516" customHeight="1" spans="1:9">
      <c r="A516" s="558"/>
      <c r="B516" s="558"/>
      <c r="C516" s="535"/>
      <c r="D516" s="563"/>
      <c r="E516" s="535"/>
      <c r="F516" s="559"/>
      <c r="G516" s="568"/>
      <c r="H516" s="593"/>
      <c r="I516" s="576"/>
    </row>
    <row r="517" customHeight="1" spans="1:9">
      <c r="A517" s="558"/>
      <c r="B517" s="548"/>
      <c r="C517" s="535"/>
      <c r="D517" s="607" t="s">
        <v>287</v>
      </c>
      <c r="E517" s="571" t="s">
        <v>1100</v>
      </c>
      <c r="F517" s="559" t="s">
        <v>299</v>
      </c>
      <c r="G517" s="568">
        <v>3</v>
      </c>
      <c r="H517" s="589"/>
      <c r="I517" s="589"/>
    </row>
    <row r="518" customHeight="1" spans="1:9">
      <c r="A518" s="558"/>
      <c r="B518" s="548"/>
      <c r="C518" s="563"/>
      <c r="D518" s="563"/>
      <c r="E518" s="535"/>
      <c r="F518" s="559"/>
      <c r="G518" s="568"/>
      <c r="H518" s="593"/>
      <c r="I518" s="623"/>
    </row>
    <row r="519" customHeight="1" spans="1:9">
      <c r="A519" s="558"/>
      <c r="B519" s="1000" t="s">
        <v>1102</v>
      </c>
      <c r="C519" s="615" t="s">
        <v>1103</v>
      </c>
      <c r="D519" s="607"/>
      <c r="E519" s="571"/>
      <c r="F519" s="559"/>
      <c r="G519" s="567"/>
      <c r="H519" s="561"/>
      <c r="I519" s="576"/>
    </row>
    <row r="520" customHeight="1" spans="1:9">
      <c r="A520" s="558"/>
      <c r="B520" s="558"/>
      <c r="C520" s="616" t="s">
        <v>1104</v>
      </c>
      <c r="D520" s="607"/>
      <c r="E520" s="571"/>
      <c r="F520" s="559"/>
      <c r="G520" s="570"/>
      <c r="H520" s="561"/>
      <c r="I520" s="576"/>
    </row>
    <row r="521" customHeight="1" spans="1:9">
      <c r="A521" s="558"/>
      <c r="B521" s="558"/>
      <c r="C521" s="616" t="s">
        <v>1105</v>
      </c>
      <c r="D521" s="607"/>
      <c r="E521" s="571"/>
      <c r="F521" s="559"/>
      <c r="G521" s="567"/>
      <c r="H521" s="561"/>
      <c r="I521" s="576"/>
    </row>
    <row r="522" customHeight="1" spans="1:9">
      <c r="A522" s="558"/>
      <c r="B522" s="558"/>
      <c r="C522" s="616" t="s">
        <v>1106</v>
      </c>
      <c r="D522" s="607"/>
      <c r="E522" s="624"/>
      <c r="F522" s="559"/>
      <c r="G522" s="567"/>
      <c r="H522" s="561"/>
      <c r="I522" s="576"/>
    </row>
    <row r="523" customHeight="1" spans="1:9">
      <c r="A523" s="558"/>
      <c r="B523" s="558"/>
      <c r="C523" s="616" t="s">
        <v>1107</v>
      </c>
      <c r="D523" s="607"/>
      <c r="E523" s="571"/>
      <c r="F523" s="559"/>
      <c r="G523" s="567"/>
      <c r="H523" s="561"/>
      <c r="I523" s="576"/>
    </row>
    <row r="524" hidden="1" customHeight="1" spans="1:9">
      <c r="A524" s="558"/>
      <c r="B524" s="558"/>
      <c r="C524" s="563"/>
      <c r="D524" s="563"/>
      <c r="E524" s="535"/>
      <c r="F524" s="559"/>
      <c r="G524" s="568"/>
      <c r="H524" s="561"/>
      <c r="I524" s="576"/>
    </row>
    <row r="525" customHeight="1" spans="1:9">
      <c r="A525" s="558"/>
      <c r="B525" s="558"/>
      <c r="C525" s="1002" t="s">
        <v>287</v>
      </c>
      <c r="D525" s="607" t="s">
        <v>1108</v>
      </c>
      <c r="E525" s="625"/>
      <c r="F525" s="571"/>
      <c r="G525" s="568"/>
      <c r="H525" s="561"/>
      <c r="I525" s="576"/>
    </row>
    <row r="526" customHeight="1" spans="1:9">
      <c r="A526" s="558"/>
      <c r="B526" s="558"/>
      <c r="C526" s="563"/>
      <c r="D526" s="607" t="s">
        <v>1109</v>
      </c>
      <c r="E526" s="625"/>
      <c r="F526" s="571"/>
      <c r="G526" s="568"/>
      <c r="H526" s="561"/>
      <c r="I526" s="576"/>
    </row>
    <row r="527" customHeight="1" spans="1:9">
      <c r="A527" s="558"/>
      <c r="B527" s="558"/>
      <c r="C527" s="563"/>
      <c r="D527" s="563"/>
      <c r="E527" s="535"/>
      <c r="F527" s="559"/>
      <c r="G527" s="568"/>
      <c r="H527" s="561"/>
      <c r="I527" s="576"/>
    </row>
    <row r="528" customHeight="1" spans="1:9">
      <c r="A528" s="558"/>
      <c r="B528" s="558"/>
      <c r="C528" s="563"/>
      <c r="D528" s="607" t="s">
        <v>287</v>
      </c>
      <c r="E528" s="607" t="s">
        <v>1110</v>
      </c>
      <c r="F528" s="559" t="s">
        <v>299</v>
      </c>
      <c r="G528" s="568">
        <v>12</v>
      </c>
      <c r="H528" s="561"/>
      <c r="I528" s="576"/>
    </row>
    <row r="529" customHeight="1" spans="1:9">
      <c r="A529" s="558"/>
      <c r="B529" s="558"/>
      <c r="C529" s="569"/>
      <c r="D529" s="563"/>
      <c r="E529" s="535"/>
      <c r="F529" s="559"/>
      <c r="G529" s="568"/>
      <c r="H529" s="561"/>
      <c r="I529" s="576"/>
    </row>
    <row r="530" customHeight="1" spans="1:9">
      <c r="A530" s="558"/>
      <c r="B530" s="558"/>
      <c r="C530" s="563"/>
      <c r="D530" s="607" t="s">
        <v>290</v>
      </c>
      <c r="E530" s="607" t="s">
        <v>1111</v>
      </c>
      <c r="F530" s="559" t="s">
        <v>299</v>
      </c>
      <c r="G530" s="568">
        <v>4</v>
      </c>
      <c r="H530" s="561"/>
      <c r="I530" s="576"/>
    </row>
    <row r="531" customHeight="1" spans="1:9">
      <c r="A531" s="558"/>
      <c r="B531" s="618"/>
      <c r="C531" s="549"/>
      <c r="D531" s="535"/>
      <c r="E531" s="535"/>
      <c r="F531" s="559"/>
      <c r="G531" s="568"/>
      <c r="H531" s="561"/>
      <c r="I531" s="576"/>
    </row>
    <row r="532" customHeight="1" spans="1:9">
      <c r="A532" s="558"/>
      <c r="B532" s="558"/>
      <c r="C532" s="549"/>
      <c r="D532" s="607" t="s">
        <v>322</v>
      </c>
      <c r="E532" s="607" t="s">
        <v>1112</v>
      </c>
      <c r="F532" s="559" t="s">
        <v>299</v>
      </c>
      <c r="G532" s="568">
        <v>2</v>
      </c>
      <c r="H532" s="561"/>
      <c r="I532" s="576"/>
    </row>
    <row r="533" customHeight="1" spans="1:9">
      <c r="A533" s="558"/>
      <c r="B533" s="558"/>
      <c r="C533" s="549"/>
      <c r="D533" s="535"/>
      <c r="E533" s="535"/>
      <c r="F533" s="559"/>
      <c r="G533" s="568"/>
      <c r="H533" s="561"/>
      <c r="I533" s="576"/>
    </row>
    <row r="534" customHeight="1" spans="1:9">
      <c r="A534" s="558" t="s">
        <v>1113</v>
      </c>
      <c r="B534" s="1000" t="s">
        <v>1114</v>
      </c>
      <c r="C534" s="569" t="s">
        <v>1115</v>
      </c>
      <c r="D534" s="563"/>
      <c r="E534" s="614"/>
      <c r="F534" s="559"/>
      <c r="G534" s="567"/>
      <c r="H534" s="561"/>
      <c r="I534" s="576"/>
    </row>
    <row r="535" hidden="1" customHeight="1" spans="1:9">
      <c r="A535" s="558"/>
      <c r="B535" s="558"/>
      <c r="C535" s="563"/>
      <c r="D535" s="535"/>
      <c r="E535" s="619"/>
      <c r="F535" s="559"/>
      <c r="G535" s="567"/>
      <c r="H535" s="561"/>
      <c r="I535" s="576"/>
    </row>
    <row r="536" customHeight="1" spans="1:9">
      <c r="A536" s="558"/>
      <c r="B536" s="558"/>
      <c r="C536" s="563" t="s">
        <v>287</v>
      </c>
      <c r="D536" s="563" t="s">
        <v>1116</v>
      </c>
      <c r="E536" s="535"/>
      <c r="F536" s="559"/>
      <c r="G536" s="567"/>
      <c r="H536" s="561"/>
      <c r="I536" s="576"/>
    </row>
    <row r="537" customHeight="1" spans="1:9">
      <c r="A537" s="558"/>
      <c r="B537" s="558"/>
      <c r="C537" s="563"/>
      <c r="D537" s="563"/>
      <c r="E537" s="535"/>
      <c r="F537" s="559"/>
      <c r="G537" s="567"/>
      <c r="H537" s="561"/>
      <c r="I537" s="576"/>
    </row>
    <row r="538" customHeight="1" spans="1:9">
      <c r="A538" s="558"/>
      <c r="B538" s="558"/>
      <c r="C538" s="563"/>
      <c r="D538" s="563" t="s">
        <v>287</v>
      </c>
      <c r="E538" s="535" t="s">
        <v>1117</v>
      </c>
      <c r="F538" s="559" t="s">
        <v>292</v>
      </c>
      <c r="G538" s="567">
        <v>200</v>
      </c>
      <c r="H538" s="561"/>
      <c r="I538" s="576"/>
    </row>
    <row r="539" customHeight="1" spans="1:9">
      <c r="A539" s="558"/>
      <c r="B539" s="558"/>
      <c r="C539" s="563"/>
      <c r="D539" s="563"/>
      <c r="E539" s="535"/>
      <c r="F539" s="559"/>
      <c r="G539" s="568"/>
      <c r="H539" s="561"/>
      <c r="I539" s="576"/>
    </row>
    <row r="540" customHeight="1" spans="1:9">
      <c r="A540" s="558"/>
      <c r="B540" s="558"/>
      <c r="C540" s="563"/>
      <c r="D540" s="563" t="s">
        <v>290</v>
      </c>
      <c r="E540" s="535" t="s">
        <v>1118</v>
      </c>
      <c r="F540" s="559" t="s">
        <v>292</v>
      </c>
      <c r="G540" s="568">
        <v>200</v>
      </c>
      <c r="H540" s="561"/>
      <c r="I540" s="576"/>
    </row>
    <row r="541" customHeight="1" spans="1:9">
      <c r="A541" s="558"/>
      <c r="B541" s="558"/>
      <c r="C541" s="563"/>
      <c r="D541" s="563"/>
      <c r="E541" s="535"/>
      <c r="F541" s="559"/>
      <c r="G541" s="568"/>
      <c r="H541" s="561"/>
      <c r="I541" s="576"/>
    </row>
    <row r="542" customHeight="1" spans="1:9">
      <c r="A542" s="558"/>
      <c r="B542" s="618"/>
      <c r="C542" s="563"/>
      <c r="D542" s="607" t="s">
        <v>322</v>
      </c>
      <c r="E542" s="535" t="s">
        <v>1119</v>
      </c>
      <c r="F542" s="559" t="s">
        <v>292</v>
      </c>
      <c r="G542" s="568">
        <v>100</v>
      </c>
      <c r="H542" s="561"/>
      <c r="I542" s="576"/>
    </row>
    <row r="543" hidden="1" customHeight="1" spans="1:9">
      <c r="A543" s="558"/>
      <c r="B543" s="558"/>
      <c r="C543" s="569"/>
      <c r="D543" s="563"/>
      <c r="E543" s="614"/>
      <c r="F543" s="559"/>
      <c r="G543" s="567"/>
      <c r="H543" s="561"/>
      <c r="I543" s="576"/>
    </row>
    <row r="544" hidden="1" customHeight="1" spans="1:9">
      <c r="A544" s="558"/>
      <c r="B544" s="558"/>
      <c r="C544" s="535"/>
      <c r="D544" s="617"/>
      <c r="E544" s="617"/>
      <c r="F544" s="620"/>
      <c r="G544" s="621"/>
      <c r="H544" s="620"/>
      <c r="I544" s="622"/>
    </row>
    <row r="545" customHeight="1" spans="1:9">
      <c r="A545" s="578"/>
      <c r="B545" s="579"/>
      <c r="C545" s="579"/>
      <c r="D545" s="579"/>
      <c r="E545" s="579"/>
      <c r="F545" s="580"/>
      <c r="G545" s="602"/>
      <c r="H545" s="582"/>
      <c r="I545" s="594"/>
    </row>
    <row r="546" customHeight="1" spans="1:9">
      <c r="A546" s="558" t="s">
        <v>860</v>
      </c>
      <c r="B546" s="535" t="s">
        <v>69</v>
      </c>
      <c r="C546" s="535"/>
      <c r="D546" s="535"/>
      <c r="E546" s="535"/>
      <c r="F546" s="536"/>
      <c r="G546" s="537"/>
      <c r="H546" s="538"/>
      <c r="I546" s="595"/>
    </row>
    <row r="547" customHeight="1" spans="1:9">
      <c r="A547" s="584"/>
      <c r="B547" s="539"/>
      <c r="C547" s="539"/>
      <c r="D547" s="539"/>
      <c r="E547" s="539"/>
      <c r="F547" s="540"/>
      <c r="G547" s="541"/>
      <c r="H547" s="542"/>
      <c r="I547" s="596"/>
    </row>
    <row r="548" customHeight="1" spans="1:9">
      <c r="A548" s="579"/>
      <c r="B548" s="579"/>
      <c r="C548" s="579"/>
      <c r="D548" s="579"/>
      <c r="E548" s="579"/>
      <c r="F548" s="580"/>
      <c r="G548" s="602"/>
      <c r="H548" s="582"/>
      <c r="I548" s="601"/>
    </row>
    <row r="549" hidden="1" customHeight="1" spans="1:9">
      <c r="A549" s="535"/>
      <c r="B549" s="535"/>
      <c r="C549" s="535"/>
      <c r="D549" s="535"/>
      <c r="E549" s="535"/>
      <c r="F549" s="536"/>
      <c r="G549" s="537"/>
      <c r="H549" s="538"/>
      <c r="I549" s="532"/>
    </row>
    <row r="550" customHeight="1" spans="1:9">
      <c r="A550" s="539"/>
      <c r="B550" s="539"/>
      <c r="C550" s="539"/>
      <c r="D550" s="539"/>
      <c r="E550" s="539"/>
      <c r="F550" s="540"/>
      <c r="G550" s="541"/>
      <c r="H550" s="542"/>
      <c r="I550" s="572" t="s">
        <v>857</v>
      </c>
    </row>
    <row r="551" customHeight="1" spans="1:9">
      <c r="A551" s="543" t="s">
        <v>1</v>
      </c>
      <c r="B551" s="543"/>
      <c r="C551" s="544"/>
      <c r="D551" s="544"/>
      <c r="E551" s="544"/>
      <c r="F551" s="545"/>
      <c r="G551" s="546"/>
      <c r="H551" s="547"/>
      <c r="I551" s="573"/>
    </row>
    <row r="552" customHeight="1" spans="1:9">
      <c r="A552" s="548" t="s">
        <v>8</v>
      </c>
      <c r="B552" s="548" t="s">
        <v>2</v>
      </c>
      <c r="C552" s="549"/>
      <c r="D552" s="549"/>
      <c r="E552" s="549" t="s">
        <v>3</v>
      </c>
      <c r="F552" s="550" t="s">
        <v>4</v>
      </c>
      <c r="G552" s="551" t="s">
        <v>276</v>
      </c>
      <c r="H552" s="552" t="s">
        <v>6</v>
      </c>
      <c r="I552" s="574" t="s">
        <v>7</v>
      </c>
    </row>
    <row r="553" customHeight="1" spans="1:9">
      <c r="A553" s="553" t="s">
        <v>277</v>
      </c>
      <c r="B553" s="553" t="s">
        <v>9</v>
      </c>
      <c r="C553" s="554"/>
      <c r="D553" s="554"/>
      <c r="E553" s="554"/>
      <c r="F553" s="555"/>
      <c r="G553" s="556" t="s">
        <v>278</v>
      </c>
      <c r="H553" s="599"/>
      <c r="I553" s="575"/>
    </row>
    <row r="554" customHeight="1" spans="1:9">
      <c r="A554" s="558"/>
      <c r="B554" s="558"/>
      <c r="C554" s="535"/>
      <c r="D554" s="535"/>
      <c r="E554" s="535"/>
      <c r="F554" s="536"/>
      <c r="G554" s="537"/>
      <c r="H554" s="538"/>
      <c r="I554" s="576"/>
    </row>
    <row r="555" customHeight="1" spans="1:9">
      <c r="A555" s="558"/>
      <c r="B555" s="558"/>
      <c r="C555" s="535" t="s">
        <v>70</v>
      </c>
      <c r="D555" s="535"/>
      <c r="E555" s="535"/>
      <c r="F555" s="536"/>
      <c r="G555" s="537"/>
      <c r="H555" s="538"/>
      <c r="I555" s="595"/>
    </row>
    <row r="556" customHeight="1" spans="1:9">
      <c r="A556" s="584"/>
      <c r="B556" s="584"/>
      <c r="C556" s="539"/>
      <c r="D556" s="539"/>
      <c r="E556" s="539"/>
      <c r="F556" s="540"/>
      <c r="G556" s="541"/>
      <c r="H556" s="542"/>
      <c r="I556" s="596"/>
    </row>
    <row r="557" hidden="1" customHeight="1" spans="1:9">
      <c r="A557" s="558"/>
      <c r="B557" s="558"/>
      <c r="C557" s="535"/>
      <c r="D557" s="535"/>
      <c r="E557" s="535"/>
      <c r="F557" s="559"/>
      <c r="G557" s="560"/>
      <c r="H557" s="561"/>
      <c r="I557" s="576" t="s">
        <v>400</v>
      </c>
    </row>
    <row r="558" customHeight="1" spans="1:9">
      <c r="A558" s="558"/>
      <c r="B558" s="1000" t="s">
        <v>1120</v>
      </c>
      <c r="C558" s="569" t="s">
        <v>1121</v>
      </c>
      <c r="D558" s="563"/>
      <c r="E558" s="535"/>
      <c r="F558" s="559"/>
      <c r="G558" s="567"/>
      <c r="H558" s="561"/>
      <c r="I558" s="576"/>
    </row>
    <row r="559" customHeight="1" spans="1:9">
      <c r="A559" s="558"/>
      <c r="B559" s="558"/>
      <c r="C559" s="569" t="s">
        <v>1122</v>
      </c>
      <c r="D559" s="563"/>
      <c r="E559" s="535"/>
      <c r="F559" s="559"/>
      <c r="G559" s="567"/>
      <c r="H559" s="561"/>
      <c r="I559" s="576"/>
    </row>
    <row r="560" customHeight="1" spans="1:9">
      <c r="A560" s="558"/>
      <c r="B560" s="558"/>
      <c r="C560" s="569" t="s">
        <v>1123</v>
      </c>
      <c r="D560" s="563"/>
      <c r="E560" s="535"/>
      <c r="F560" s="559"/>
      <c r="G560" s="570"/>
      <c r="H560" s="561"/>
      <c r="I560" s="576"/>
    </row>
    <row r="561" customHeight="1" spans="1:9">
      <c r="A561" s="558"/>
      <c r="B561" s="558"/>
      <c r="C561" s="569" t="s">
        <v>1124</v>
      </c>
      <c r="D561" s="563"/>
      <c r="E561" s="535"/>
      <c r="F561" s="559"/>
      <c r="G561" s="568"/>
      <c r="H561" s="561"/>
      <c r="I561" s="576"/>
    </row>
    <row r="562" customHeight="1" spans="1:9">
      <c r="A562" s="558"/>
      <c r="B562" s="558"/>
      <c r="C562" s="569" t="s">
        <v>1125</v>
      </c>
      <c r="D562" s="563"/>
      <c r="E562" s="535"/>
      <c r="F562" s="559"/>
      <c r="G562" s="568"/>
      <c r="H562" s="561"/>
      <c r="I562" s="576"/>
    </row>
    <row r="563" customHeight="1" spans="1:9">
      <c r="A563" s="558"/>
      <c r="B563" s="558"/>
      <c r="C563" s="569"/>
      <c r="D563" s="563"/>
      <c r="E563" s="535"/>
      <c r="F563" s="559"/>
      <c r="G563" s="568"/>
      <c r="H563" s="561"/>
      <c r="I563" s="576"/>
    </row>
    <row r="564" customHeight="1" spans="1:9">
      <c r="A564" s="558"/>
      <c r="B564" s="558"/>
      <c r="C564" s="563"/>
      <c r="D564" s="563" t="s">
        <v>287</v>
      </c>
      <c r="E564" s="535" t="s">
        <v>886</v>
      </c>
      <c r="F564" s="559" t="s">
        <v>299</v>
      </c>
      <c r="G564" s="568">
        <v>30</v>
      </c>
      <c r="H564" s="561"/>
      <c r="I564" s="576"/>
    </row>
    <row r="565" customHeight="1" spans="1:9">
      <c r="A565" s="558"/>
      <c r="B565" s="558"/>
      <c r="C565" s="563"/>
      <c r="D565" s="563"/>
      <c r="E565" s="535"/>
      <c r="F565" s="559"/>
      <c r="G565" s="568"/>
      <c r="H565" s="561"/>
      <c r="I565" s="576"/>
    </row>
    <row r="566" customHeight="1" spans="1:9">
      <c r="A566" s="558"/>
      <c r="B566" s="558"/>
      <c r="C566" s="563"/>
      <c r="D566" s="563" t="s">
        <v>290</v>
      </c>
      <c r="E566" s="535" t="s">
        <v>1126</v>
      </c>
      <c r="F566" s="559" t="s">
        <v>299</v>
      </c>
      <c r="G566" s="568">
        <v>40</v>
      </c>
      <c r="H566" s="561"/>
      <c r="I566" s="576"/>
    </row>
    <row r="567" customHeight="1" spans="1:9">
      <c r="A567" s="558"/>
      <c r="B567" s="558"/>
      <c r="C567" s="569"/>
      <c r="D567" s="563"/>
      <c r="E567" s="535"/>
      <c r="F567" s="559"/>
      <c r="G567" s="568"/>
      <c r="H567" s="561"/>
      <c r="I567" s="576"/>
    </row>
    <row r="568" customHeight="1" spans="1:9">
      <c r="A568" s="558" t="s">
        <v>1127</v>
      </c>
      <c r="B568" s="1000" t="s">
        <v>1128</v>
      </c>
      <c r="C568" s="569" t="s">
        <v>1129</v>
      </c>
      <c r="D568" s="563"/>
      <c r="E568" s="535"/>
      <c r="F568" s="559"/>
      <c r="G568" s="568"/>
      <c r="H568" s="561"/>
      <c r="I568" s="576" t="s">
        <v>400</v>
      </c>
    </row>
    <row r="569" customHeight="1" spans="1:9">
      <c r="A569" s="1004" t="s">
        <v>1130</v>
      </c>
      <c r="B569" s="558"/>
      <c r="C569" s="569"/>
      <c r="D569" s="563"/>
      <c r="E569" s="535"/>
      <c r="F569" s="559"/>
      <c r="G569" s="568"/>
      <c r="H569" s="561"/>
      <c r="I569" s="576" t="s">
        <v>400</v>
      </c>
    </row>
    <row r="570" customHeight="1" spans="1:9">
      <c r="A570" s="558"/>
      <c r="B570" s="558"/>
      <c r="C570" s="1001" t="s">
        <v>287</v>
      </c>
      <c r="D570" s="563" t="s">
        <v>1131</v>
      </c>
      <c r="E570" s="535"/>
      <c r="F570" s="559"/>
      <c r="G570" s="568"/>
      <c r="H570" s="561"/>
      <c r="I570" s="576" t="s">
        <v>400</v>
      </c>
    </row>
    <row r="571" customHeight="1" spans="1:9">
      <c r="A571" s="558"/>
      <c r="B571" s="558"/>
      <c r="C571" s="569"/>
      <c r="D571" s="563" t="s">
        <v>1132</v>
      </c>
      <c r="E571" s="535"/>
      <c r="F571" s="559" t="s">
        <v>299</v>
      </c>
      <c r="G571" s="568">
        <v>160</v>
      </c>
      <c r="H571" s="589"/>
      <c r="I571" s="589"/>
    </row>
    <row r="572" customHeight="1" spans="1:9">
      <c r="A572" s="558" t="s">
        <v>1127</v>
      </c>
      <c r="B572" s="558"/>
      <c r="C572" s="569"/>
      <c r="D572" s="563"/>
      <c r="E572" s="535"/>
      <c r="F572" s="559"/>
      <c r="G572" s="568"/>
      <c r="H572" s="561"/>
      <c r="I572" s="576"/>
    </row>
    <row r="573" customHeight="1" spans="1:9">
      <c r="A573" s="1004" t="s">
        <v>1133</v>
      </c>
      <c r="B573" s="1005" t="s">
        <v>1134</v>
      </c>
      <c r="C573" s="549" t="s">
        <v>1135</v>
      </c>
      <c r="D573" s="535"/>
      <c r="E573" s="535"/>
      <c r="F573" s="559"/>
      <c r="G573" s="568"/>
      <c r="H573" s="561"/>
      <c r="I573" s="576" t="s">
        <v>400</v>
      </c>
    </row>
    <row r="574" customHeight="1" spans="1:9">
      <c r="A574" s="558"/>
      <c r="B574" s="558"/>
      <c r="C574" s="549"/>
      <c r="D574" s="535"/>
      <c r="E574" s="535"/>
      <c r="F574" s="559"/>
      <c r="G574" s="568"/>
      <c r="H574" s="561"/>
      <c r="I574" s="576"/>
    </row>
    <row r="575" customHeight="1" spans="1:9">
      <c r="A575" s="558"/>
      <c r="B575" s="558"/>
      <c r="C575" s="1006" t="s">
        <v>287</v>
      </c>
      <c r="D575" s="535" t="s">
        <v>1136</v>
      </c>
      <c r="E575" s="535"/>
      <c r="F575" s="559"/>
      <c r="G575" s="570"/>
      <c r="H575" s="561"/>
      <c r="I575" s="576"/>
    </row>
    <row r="576" customHeight="1" spans="1:9">
      <c r="A576" s="558"/>
      <c r="B576" s="558"/>
      <c r="C576" s="569"/>
      <c r="D576" s="563" t="s">
        <v>1137</v>
      </c>
      <c r="E576" s="535"/>
      <c r="F576" s="559"/>
      <c r="G576" s="568"/>
      <c r="H576" s="561"/>
      <c r="I576" s="576"/>
    </row>
    <row r="577" customHeight="1" spans="1:9">
      <c r="A577" s="558"/>
      <c r="B577" s="558"/>
      <c r="C577" s="569"/>
      <c r="D577" s="563" t="s">
        <v>1138</v>
      </c>
      <c r="E577" s="535"/>
      <c r="F577" s="559" t="s">
        <v>299</v>
      </c>
      <c r="G577" s="568">
        <v>1</v>
      </c>
      <c r="H577" s="561"/>
      <c r="I577" s="576"/>
    </row>
    <row r="578" customHeight="1" spans="1:9">
      <c r="A578" s="558"/>
      <c r="B578" s="558"/>
      <c r="C578" s="569"/>
      <c r="D578" s="563"/>
      <c r="E578" s="535"/>
      <c r="F578" s="559"/>
      <c r="G578" s="568"/>
      <c r="H578" s="561"/>
      <c r="I578" s="576"/>
    </row>
    <row r="579" customHeight="1" spans="1:9">
      <c r="A579" s="558"/>
      <c r="B579" s="618"/>
      <c r="C579" s="1006" t="s">
        <v>290</v>
      </c>
      <c r="D579" s="535" t="s">
        <v>1136</v>
      </c>
      <c r="E579" s="535"/>
      <c r="F579" s="559"/>
      <c r="G579" s="570"/>
      <c r="H579" s="561"/>
      <c r="I579" s="576"/>
    </row>
    <row r="580" customHeight="1" spans="1:9">
      <c r="A580" s="558"/>
      <c r="B580" s="548"/>
      <c r="C580" s="569"/>
      <c r="D580" s="563" t="s">
        <v>1137</v>
      </c>
      <c r="E580" s="535"/>
      <c r="F580" s="559"/>
      <c r="G580" s="568"/>
      <c r="H580" s="561"/>
      <c r="I580" s="576"/>
    </row>
    <row r="581" customHeight="1" spans="1:9">
      <c r="A581" s="558"/>
      <c r="B581" s="558"/>
      <c r="C581" s="569"/>
      <c r="D581" s="563" t="s">
        <v>1139</v>
      </c>
      <c r="E581" s="535"/>
      <c r="F581" s="559"/>
      <c r="G581" s="567"/>
      <c r="H581" s="561"/>
      <c r="I581" s="576"/>
    </row>
    <row r="582" customHeight="1" spans="1:9">
      <c r="A582" s="558"/>
      <c r="B582" s="548"/>
      <c r="C582" s="569"/>
      <c r="D582" s="563" t="s">
        <v>1140</v>
      </c>
      <c r="E582" s="535"/>
      <c r="F582" s="559" t="s">
        <v>299</v>
      </c>
      <c r="G582" s="568">
        <v>1</v>
      </c>
      <c r="H582" s="561"/>
      <c r="I582" s="576"/>
    </row>
    <row r="583" customHeight="1" spans="1:9">
      <c r="A583" s="558"/>
      <c r="B583" s="558"/>
      <c r="C583" s="535"/>
      <c r="D583" s="535"/>
      <c r="E583" s="535"/>
      <c r="F583" s="559"/>
      <c r="G583" s="560"/>
      <c r="H583" s="561"/>
      <c r="I583" s="576"/>
    </row>
    <row r="584" customHeight="1" spans="1:9">
      <c r="A584" s="558"/>
      <c r="B584" s="618"/>
      <c r="C584" s="1006" t="s">
        <v>322</v>
      </c>
      <c r="D584" s="535" t="s">
        <v>1136</v>
      </c>
      <c r="E584" s="535"/>
      <c r="F584" s="559"/>
      <c r="G584" s="570"/>
      <c r="H584" s="561"/>
      <c r="I584" s="576"/>
    </row>
    <row r="585" customHeight="1" spans="1:9">
      <c r="A585" s="558"/>
      <c r="B585" s="558"/>
      <c r="C585" s="569"/>
      <c r="D585" s="563" t="s">
        <v>1137</v>
      </c>
      <c r="E585" s="535"/>
      <c r="F585" s="559"/>
      <c r="G585" s="568"/>
      <c r="H585" s="561"/>
      <c r="I585" s="576"/>
    </row>
    <row r="586" customHeight="1" spans="1:9">
      <c r="A586" s="558"/>
      <c r="B586" s="558"/>
      <c r="C586" s="569"/>
      <c r="D586" s="563" t="s">
        <v>1141</v>
      </c>
      <c r="E586" s="535"/>
      <c r="F586" s="559"/>
      <c r="G586" s="567"/>
      <c r="H586" s="561"/>
      <c r="I586" s="576"/>
    </row>
    <row r="587" customHeight="1" spans="1:9">
      <c r="A587" s="558"/>
      <c r="B587" s="558"/>
      <c r="C587" s="569"/>
      <c r="D587" s="563" t="s">
        <v>1142</v>
      </c>
      <c r="E587" s="535"/>
      <c r="F587" s="559" t="s">
        <v>299</v>
      </c>
      <c r="G587" s="568">
        <v>1</v>
      </c>
      <c r="H587" s="561"/>
      <c r="I587" s="576"/>
    </row>
    <row r="588" customHeight="1" spans="1:9">
      <c r="A588" s="558"/>
      <c r="B588" s="558"/>
      <c r="C588" s="569"/>
      <c r="D588" s="563"/>
      <c r="E588" s="535"/>
      <c r="F588" s="559"/>
      <c r="G588" s="568"/>
      <c r="H588" s="561"/>
      <c r="I588" s="576"/>
    </row>
    <row r="589" customHeight="1" spans="1:9">
      <c r="A589" s="558" t="s">
        <v>1143</v>
      </c>
      <c r="B589" s="618">
        <v>210.13</v>
      </c>
      <c r="C589" s="569" t="s">
        <v>1144</v>
      </c>
      <c r="D589" s="563"/>
      <c r="E589" s="535"/>
      <c r="F589" s="559"/>
      <c r="G589" s="568"/>
      <c r="H589" s="561"/>
      <c r="I589" s="576"/>
    </row>
    <row r="590" customHeight="1" spans="1:9">
      <c r="A590" s="558"/>
      <c r="B590" s="558"/>
      <c r="C590" s="569"/>
      <c r="D590" s="563"/>
      <c r="E590" s="535"/>
      <c r="F590" s="559"/>
      <c r="G590" s="568"/>
      <c r="H590" s="561"/>
      <c r="I590" s="576"/>
    </row>
    <row r="591" customHeight="1" spans="1:9">
      <c r="A591" s="558"/>
      <c r="B591" s="558"/>
      <c r="C591" s="1001" t="s">
        <v>287</v>
      </c>
      <c r="D591" s="563" t="s">
        <v>1145</v>
      </c>
      <c r="E591" s="535"/>
      <c r="F591" s="559"/>
      <c r="G591" s="568"/>
      <c r="H591" s="561"/>
      <c r="I591" s="576"/>
    </row>
    <row r="592" customHeight="1" spans="1:9">
      <c r="A592" s="558"/>
      <c r="B592" s="558"/>
      <c r="D592" s="563" t="s">
        <v>1146</v>
      </c>
      <c r="E592" s="535"/>
      <c r="F592" s="559" t="s">
        <v>1147</v>
      </c>
      <c r="G592" s="568">
        <v>3.63451231084922</v>
      </c>
      <c r="H592" s="561"/>
      <c r="I592" s="576"/>
    </row>
    <row r="593" customHeight="1" spans="1:9">
      <c r="A593" s="558"/>
      <c r="B593" s="558"/>
      <c r="C593" s="563"/>
      <c r="D593" s="563"/>
      <c r="E593" s="535"/>
      <c r="F593" s="559"/>
      <c r="G593" s="568"/>
      <c r="H593" s="561"/>
      <c r="I593" s="576"/>
    </row>
    <row r="594" customHeight="1" spans="1:9">
      <c r="A594" s="558" t="s">
        <v>714</v>
      </c>
      <c r="B594" s="618">
        <v>210.14</v>
      </c>
      <c r="C594" s="569" t="s">
        <v>716</v>
      </c>
      <c r="D594" s="563"/>
      <c r="E594" s="535"/>
      <c r="F594" s="559"/>
      <c r="G594" s="568"/>
      <c r="H594" s="561"/>
      <c r="I594" s="576"/>
    </row>
    <row r="595" customHeight="1" spans="1:9">
      <c r="A595" s="558"/>
      <c r="B595" s="558"/>
      <c r="C595" s="563"/>
      <c r="D595" s="563"/>
      <c r="E595" s="535"/>
      <c r="F595" s="559"/>
      <c r="G595" s="568"/>
      <c r="H595" s="561"/>
      <c r="I595" s="576"/>
    </row>
    <row r="596" customHeight="1" spans="1:9">
      <c r="A596" s="558"/>
      <c r="B596" s="558"/>
      <c r="C596" s="1001" t="s">
        <v>287</v>
      </c>
      <c r="D596" s="563" t="s">
        <v>1148</v>
      </c>
      <c r="E596" s="535"/>
      <c r="F596" s="559" t="s">
        <v>1149</v>
      </c>
      <c r="G596" s="568">
        <v>18.1725615542461</v>
      </c>
      <c r="H596" s="561"/>
      <c r="I596" s="576"/>
    </row>
    <row r="597" customHeight="1" spans="1:9">
      <c r="A597" s="558"/>
      <c r="B597" s="558"/>
      <c r="C597" s="569"/>
      <c r="D597" s="563"/>
      <c r="E597" s="535"/>
      <c r="F597" s="559"/>
      <c r="G597" s="568"/>
      <c r="H597" s="561"/>
      <c r="I597" s="576"/>
    </row>
    <row r="598" customHeight="1" spans="1:9">
      <c r="A598" s="558" t="s">
        <v>1127</v>
      </c>
      <c r="B598" s="618">
        <v>210.15</v>
      </c>
      <c r="C598" s="549" t="s">
        <v>1150</v>
      </c>
      <c r="D598" s="549"/>
      <c r="E598" s="535"/>
      <c r="F598" s="608" t="s">
        <v>1151</v>
      </c>
      <c r="G598" s="567">
        <v>1</v>
      </c>
      <c r="H598" s="561">
        <v>875000</v>
      </c>
      <c r="I598" s="576">
        <f>G598*H598</f>
        <v>875000</v>
      </c>
    </row>
    <row r="599" customHeight="1" spans="1:9">
      <c r="A599" s="558" t="s">
        <v>1152</v>
      </c>
      <c r="B599" s="558"/>
      <c r="C599" s="549"/>
      <c r="D599" s="535"/>
      <c r="E599" s="535"/>
      <c r="F599" s="559"/>
      <c r="G599" s="567"/>
      <c r="H599" s="561"/>
      <c r="I599" s="576"/>
    </row>
    <row r="600" customHeight="1" spans="1:9">
      <c r="A600" s="558"/>
      <c r="B600" s="618">
        <v>210.16</v>
      </c>
      <c r="C600" s="549" t="s">
        <v>43</v>
      </c>
      <c r="D600" s="535"/>
      <c r="E600" s="535"/>
      <c r="F600" s="559" t="s">
        <v>44</v>
      </c>
      <c r="G600" s="626">
        <v>0.1</v>
      </c>
      <c r="H600" s="561">
        <f>I598</f>
        <v>875000</v>
      </c>
      <c r="I600" s="576">
        <f>G600*H600</f>
        <v>87500</v>
      </c>
    </row>
    <row r="601" customHeight="1" spans="1:9">
      <c r="A601" s="558"/>
      <c r="B601" s="558"/>
      <c r="C601" s="569"/>
      <c r="D601" s="563"/>
      <c r="E601" s="535"/>
      <c r="F601" s="559"/>
      <c r="G601" s="568"/>
      <c r="H601" s="561"/>
      <c r="I601" s="576"/>
    </row>
    <row r="602" customHeight="1" spans="1:9">
      <c r="A602" s="558" t="s">
        <v>1127</v>
      </c>
      <c r="B602" s="618">
        <v>210.17</v>
      </c>
      <c r="C602" s="549" t="s">
        <v>1153</v>
      </c>
      <c r="D602" s="549"/>
      <c r="E602" s="549"/>
      <c r="F602" s="608" t="s">
        <v>1151</v>
      </c>
      <c r="G602" s="567">
        <v>1</v>
      </c>
      <c r="H602" s="561">
        <v>875000</v>
      </c>
      <c r="I602" s="576">
        <f>G602*H602</f>
        <v>875000</v>
      </c>
    </row>
    <row r="603" customHeight="1" spans="1:9">
      <c r="A603" s="558" t="s">
        <v>1154</v>
      </c>
      <c r="B603" s="558"/>
      <c r="C603" s="549"/>
      <c r="D603" s="535"/>
      <c r="E603" s="535"/>
      <c r="F603" s="559"/>
      <c r="G603" s="567"/>
      <c r="H603" s="561"/>
      <c r="I603" s="576"/>
    </row>
    <row r="604" customHeight="1" spans="1:9">
      <c r="A604" s="558"/>
      <c r="B604" s="618">
        <v>210.18</v>
      </c>
      <c r="C604" s="549" t="s">
        <v>43</v>
      </c>
      <c r="D604" s="535"/>
      <c r="E604" s="535"/>
      <c r="F604" s="559" t="s">
        <v>44</v>
      </c>
      <c r="G604" s="626">
        <v>0.1</v>
      </c>
      <c r="H604" s="561">
        <f>I602</f>
        <v>875000</v>
      </c>
      <c r="I604" s="576">
        <f>G604*H604</f>
        <v>87500</v>
      </c>
    </row>
    <row r="605" customHeight="1" spans="1:9">
      <c r="A605" s="558"/>
      <c r="B605" s="618"/>
      <c r="C605" s="549"/>
      <c r="D605" s="549"/>
      <c r="E605" s="549"/>
      <c r="F605" s="608"/>
      <c r="G605" s="567"/>
      <c r="H605" s="561"/>
      <c r="I605" s="576"/>
    </row>
    <row r="606" customHeight="1" spans="1:9">
      <c r="A606" s="558"/>
      <c r="B606" s="1000" t="s">
        <v>1155</v>
      </c>
      <c r="C606" s="569" t="s">
        <v>1156</v>
      </c>
      <c r="D606" s="569"/>
      <c r="E606" s="535"/>
      <c r="F606" s="559" t="s">
        <v>292</v>
      </c>
      <c r="G606" s="570">
        <v>6847</v>
      </c>
      <c r="H606" s="561"/>
      <c r="I606" s="623"/>
    </row>
    <row r="607" customHeight="1" spans="1:9">
      <c r="A607" s="558"/>
      <c r="B607" s="548"/>
      <c r="C607" s="569"/>
      <c r="D607" s="569"/>
      <c r="E607" s="535"/>
      <c r="F607" s="559"/>
      <c r="G607" s="570"/>
      <c r="H607" s="561"/>
      <c r="I607" s="623"/>
    </row>
    <row r="608" customHeight="1" spans="1:9">
      <c r="A608" s="558"/>
      <c r="B608" s="1000" t="s">
        <v>1157</v>
      </c>
      <c r="C608" s="569" t="s">
        <v>1158</v>
      </c>
      <c r="D608" s="569"/>
      <c r="E608" s="535"/>
      <c r="F608" s="559" t="s">
        <v>394</v>
      </c>
      <c r="G608" s="570">
        <v>194</v>
      </c>
      <c r="H608" s="593"/>
      <c r="I608" s="576"/>
    </row>
    <row r="609" customHeight="1" spans="1:9">
      <c r="A609" s="558"/>
      <c r="B609" s="548"/>
      <c r="C609" s="549" t="s">
        <v>1159</v>
      </c>
      <c r="D609" s="535"/>
      <c r="E609" s="535"/>
      <c r="F609" s="559"/>
      <c r="G609" s="568"/>
      <c r="H609" s="593"/>
      <c r="I609" s="576"/>
    </row>
    <row r="610" hidden="1" customHeight="1" spans="1:9">
      <c r="A610" s="558"/>
      <c r="B610" s="558"/>
      <c r="C610" s="569"/>
      <c r="D610" s="563"/>
      <c r="E610" s="535"/>
      <c r="F610" s="559"/>
      <c r="G610" s="568"/>
      <c r="H610" s="593"/>
      <c r="I610" s="576"/>
    </row>
    <row r="611" hidden="1" customHeight="1" spans="1:9">
      <c r="A611" s="558"/>
      <c r="B611" s="558"/>
      <c r="C611" s="569"/>
      <c r="D611" s="563"/>
      <c r="E611" s="535"/>
      <c r="F611" s="559"/>
      <c r="G611" s="568"/>
      <c r="H611" s="561"/>
      <c r="I611" s="576"/>
    </row>
    <row r="612" customHeight="1" spans="1:9">
      <c r="A612" s="558"/>
      <c r="B612" s="558"/>
      <c r="C612" s="563"/>
      <c r="D612" s="563"/>
      <c r="E612" s="535"/>
      <c r="F612" s="559"/>
      <c r="G612" s="568"/>
      <c r="H612" s="561"/>
      <c r="I612" s="576"/>
    </row>
    <row r="613" hidden="1" customHeight="1" spans="1:9">
      <c r="A613" s="558"/>
      <c r="B613" s="558"/>
      <c r="C613" s="563"/>
      <c r="D613" s="563"/>
      <c r="E613" s="535"/>
      <c r="F613" s="559"/>
      <c r="G613" s="568"/>
      <c r="H613" s="561"/>
      <c r="I613" s="576"/>
    </row>
    <row r="614" hidden="1" customHeight="1" spans="1:9">
      <c r="A614" s="558"/>
      <c r="B614" s="558"/>
      <c r="C614" s="563"/>
      <c r="D614" s="563"/>
      <c r="E614" s="535"/>
      <c r="F614" s="559"/>
      <c r="G614" s="568"/>
      <c r="H614" s="561"/>
      <c r="I614" s="576"/>
    </row>
    <row r="615" hidden="1" customHeight="1" spans="1:9">
      <c r="A615" s="558"/>
      <c r="B615" s="558"/>
      <c r="C615" s="563"/>
      <c r="D615" s="563"/>
      <c r="E615" s="535"/>
      <c r="F615" s="559"/>
      <c r="G615" s="568"/>
      <c r="H615" s="561"/>
      <c r="I615" s="576"/>
    </row>
    <row r="616" hidden="1" customHeight="1" spans="1:9">
      <c r="A616" s="558"/>
      <c r="B616" s="548"/>
      <c r="C616" s="569"/>
      <c r="D616" s="563"/>
      <c r="E616" s="535"/>
      <c r="F616" s="559"/>
      <c r="G616" s="568"/>
      <c r="H616" s="561"/>
      <c r="I616" s="576"/>
    </row>
    <row r="617" hidden="1" customHeight="1" spans="1:9">
      <c r="A617" s="558"/>
      <c r="B617" s="548"/>
      <c r="C617" s="569"/>
      <c r="D617" s="563"/>
      <c r="E617" s="535"/>
      <c r="F617" s="559"/>
      <c r="G617" s="568"/>
      <c r="H617" s="561"/>
      <c r="I617" s="576"/>
    </row>
    <row r="618" hidden="1" customHeight="1" spans="1:9">
      <c r="A618" s="558"/>
      <c r="B618" s="548"/>
      <c r="C618" s="569"/>
      <c r="D618" s="563"/>
      <c r="E618" s="535"/>
      <c r="F618" s="559"/>
      <c r="G618" s="568"/>
      <c r="H618" s="561"/>
      <c r="I618" s="576"/>
    </row>
    <row r="619" hidden="1" customHeight="1" spans="1:9">
      <c r="A619" s="558"/>
      <c r="B619" s="548"/>
      <c r="C619" s="569"/>
      <c r="D619" s="563"/>
      <c r="E619" s="535"/>
      <c r="F619" s="559"/>
      <c r="G619" s="568"/>
      <c r="H619" s="561"/>
      <c r="I619" s="576"/>
    </row>
    <row r="620" hidden="1" customHeight="1" spans="1:9">
      <c r="A620" s="558"/>
      <c r="B620" s="548"/>
      <c r="C620" s="569"/>
      <c r="D620" s="563"/>
      <c r="E620" s="535"/>
      <c r="F620" s="559"/>
      <c r="G620" s="568"/>
      <c r="H620" s="561"/>
      <c r="I620" s="576"/>
    </row>
    <row r="621" hidden="1" customHeight="1" spans="1:9">
      <c r="A621" s="558"/>
      <c r="B621" s="558"/>
      <c r="C621" s="569"/>
      <c r="D621" s="563"/>
      <c r="E621" s="535"/>
      <c r="F621" s="559"/>
      <c r="G621" s="568"/>
      <c r="H621" s="561"/>
      <c r="I621" s="576"/>
    </row>
    <row r="622" hidden="1" customHeight="1" spans="1:9">
      <c r="A622" s="558"/>
      <c r="B622" s="558"/>
      <c r="C622" s="549"/>
      <c r="D622" s="535"/>
      <c r="E622" s="535"/>
      <c r="F622" s="559"/>
      <c r="G622" s="567"/>
      <c r="H622" s="561"/>
      <c r="I622" s="576"/>
    </row>
    <row r="623" hidden="1" customHeight="1" spans="1:9">
      <c r="A623" s="558"/>
      <c r="B623" s="558"/>
      <c r="C623" s="549"/>
      <c r="D623" s="535"/>
      <c r="E623" s="535"/>
      <c r="F623" s="559"/>
      <c r="G623" s="567"/>
      <c r="H623" s="561"/>
      <c r="I623" s="576"/>
    </row>
    <row r="624" hidden="1" customHeight="1" spans="1:9">
      <c r="A624" s="558"/>
      <c r="B624" s="548"/>
      <c r="C624" s="549"/>
      <c r="D624" s="549"/>
      <c r="E624" s="549"/>
      <c r="F624" s="559"/>
      <c r="G624" s="567"/>
      <c r="H624" s="561"/>
      <c r="I624" s="576"/>
    </row>
    <row r="625" hidden="1" customHeight="1" spans="1:9">
      <c r="A625" s="558"/>
      <c r="B625" s="558"/>
      <c r="C625" s="563"/>
      <c r="D625" s="563"/>
      <c r="E625" s="535"/>
      <c r="F625" s="559"/>
      <c r="G625" s="568"/>
      <c r="H625" s="561"/>
      <c r="I625" s="576" t="s">
        <v>400</v>
      </c>
    </row>
    <row r="626" customHeight="1" spans="1:9">
      <c r="A626" s="558"/>
      <c r="B626" s="558"/>
      <c r="C626" s="535"/>
      <c r="D626" s="617"/>
      <c r="E626" s="617"/>
      <c r="F626" s="620"/>
      <c r="G626" s="621"/>
      <c r="H626" s="620"/>
      <c r="I626" s="622"/>
    </row>
    <row r="627" customHeight="1" spans="1:9">
      <c r="A627" s="578"/>
      <c r="B627" s="579"/>
      <c r="C627" s="579"/>
      <c r="D627" s="579"/>
      <c r="E627" s="579"/>
      <c r="F627" s="580"/>
      <c r="G627" s="602"/>
      <c r="H627" s="582"/>
      <c r="I627" s="594"/>
    </row>
    <row r="628" customHeight="1" spans="1:9">
      <c r="A628" s="558"/>
      <c r="B628" s="549" t="s">
        <v>1160</v>
      </c>
      <c r="C628" s="535"/>
      <c r="D628" s="535"/>
      <c r="E628" s="535"/>
      <c r="F628" s="536"/>
      <c r="G628" s="537"/>
      <c r="H628" s="538"/>
      <c r="I628" s="595"/>
    </row>
    <row r="629" customHeight="1" spans="1:9">
      <c r="A629" s="584"/>
      <c r="B629" s="539"/>
      <c r="C629" s="539"/>
      <c r="D629" s="539"/>
      <c r="E629" s="539"/>
      <c r="F629" s="540"/>
      <c r="G629" s="541"/>
      <c r="H629" s="542"/>
      <c r="I629" s="596"/>
    </row>
  </sheetData>
  <printOptions horizontalCentered="1" verticalCentered="1"/>
  <pageMargins left="0.708661417322835" right="0.708661417322835" top="0.748031496062992" bottom="0.748031496062992" header="0.31496062992126" footer="0.31496062992126"/>
  <pageSetup paperSize="9" scale="80" fitToHeight="0" orientation="portrait" horizontalDpi="300" verticalDpi="300"/>
  <headerFooter alignWithMargins="0">
    <oddHeader>&amp;L&amp;P/&amp;N&amp;RJW14463
HALFWAY HOUSE WATER UPGRADE</oddHeader>
  </headerFooter>
  <rowBreaks count="7" manualBreakCount="7">
    <brk id="79" max="8" man="1"/>
    <brk id="157" max="8" man="1"/>
    <brk id="229" max="8" man="1"/>
    <brk id="309" max="8" man="1"/>
    <brk id="390" max="8" man="1"/>
    <brk id="470" max="8" man="1"/>
    <brk id="549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1 E A 4 4 8 D F 9 9 A F B F 4 5 9 C C C E 8 7 7 F 3 4 9 A F 0 6 "   m a : c o n t e n t T y p e V e r s i o n = " 1 9 "   m a : c o n t e n t T y p e D e s c r i p t i o n = " C r e a t e   a   n e w   d o c u m e n t . "   m a : c o n t e n t T y p e S c o p e = " "   m a : v e r s i o n I D = " 7 a 1 2 9 1 7 2 a f 1 d 5 0 c 0 9 b f 8 e f f 1 0 e 7 3 4 f e d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b 8 c e 5 a a 9 b 5 0 d 1 7 f c 0 a d a c a d 1 7 e 5 2 5 5 a 3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0 9 2 8 7 8 c 8 - c 0 f 4 - 4 3 2 b - 8 e 7 8 - 3 8 f a a 1 8 c e c 3 5 "   x m l n s : n s 4 = " 0 c 2 d f b a 0 - c f 2 e - 4 c 5 3 - 8 1 4 0 - 0 c b 0 8 d a 8 2 4 1 5 " >  
 < x s d : i m p o r t   n a m e s p a c e = " 0 9 2 8 7 8 c 8 - c 0 f 4 - 4 3 2 b - 8 e 7 8 - 3 8 f a a 1 8 c e c 3 5 " / >  
 < x s d : i m p o r t   n a m e s p a c e = " 0 c 2 d f b a 0 - c f 2 e - 4 c 5 3 - 8 1 4 0 - 0 c b 0 8 d a 8 2 4 1 5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i g r a t i o n W i z I d "   m i n O c c u r s = " 0 " / >  
 < x s d : e l e m e n t   r e f = " n s 3 : M i g r a t i o n W i z I d P e r m i s s i o n s "   m i n O c c u r s = " 0 " / >  
 < x s d : e l e m e n t   r e f = " n s 3 : M i g r a t i o n W i z I d P e r m i s s i o n L e v e l s "   m i n O c c u r s = " 0 " / >  
 < x s d : e l e m e n t   r e f = " n s 3 : M i g r a t i o n W i z I d D o c u m e n t L i b r a r y P e r m i s s i o n s "   m i n O c c u r s = " 0 " / >  
 < x s d : e l e m e n t   r e f = " n s 3 : M i g r a t i o n W i z I d S e c u r i t y G r o u p s "   m i n O c c u r s = " 0 " /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A u t o T a g s "   m i n O c c u r s = " 0 " / >  
 < x s d : e l e m e n t   r e f = " n s 3 : M e d i a S e r v i c e O C R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D a t e T a k e n "   m i n O c c u r s = " 0 " / >  
 < x s d : e l e m e n t   r e f = " n s 3 : M e d i a S e r v i c e L o c a t i o n "   m i n O c c u r s = " 0 " / >  
 < x s d : e l e m e n t   r e f = " n s 3 : M e d i a L e n g t h I n S e c o n d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0 9 2 8 7 8 c 8 - c 0 f 4 - 4 3 2 b - 8 e 7 8 - 3 8 f a a 1 8 c e c 3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i g r a t i o n W i z I d "   m a : i n d e x = " 8 "   n i l l a b l e = " t r u e "   m a : d i s p l a y N a m e = " M i g r a t i o n W i z I d "   m a : i n t e r n a l N a m e = " M i g r a t i o n W i z I d " >  
 < x s d : s i m p l e T y p e >  
 < x s d : r e s t r i c t i o n   b a s e = " d m s : T e x t " / >  
 < / x s d : s i m p l e T y p e >  
 < / x s d : e l e m e n t >  
 < x s d : e l e m e n t   n a m e = " M i g r a t i o n W i z I d P e r m i s s i o n s "   m a : i n d e x = " 9 "   n i l l a b l e = " t r u e "   m a : d i s p l a y N a m e = " M i g r a t i o n W i z I d P e r m i s s i o n s "   m a : i n t e r n a l N a m e = " M i g r a t i o n W i z I d P e r m i s s i o n s " >  
 < x s d : s i m p l e T y p e >  
 < x s d : r e s t r i c t i o n   b a s e = " d m s : T e x t " / >  
 < / x s d : s i m p l e T y p e >  
 < / x s d : e l e m e n t >  
 < x s d : e l e m e n t   n a m e = " M i g r a t i o n W i z I d P e r m i s s i o n L e v e l s "   m a : i n d e x = " 1 0 "   n i l l a b l e = " t r u e "   m a : d i s p l a y N a m e = " M i g r a t i o n W i z I d P e r m i s s i o n L e v e l s "   m a : i n t e r n a l N a m e = " M i g r a t i o n W i z I d P e r m i s s i o n L e v e l s " >  
 < x s d : s i m p l e T y p e >  
 < x s d : r e s t r i c t i o n   b a s e = " d m s : T e x t " / >  
 < / x s d : s i m p l e T y p e >  
 < / x s d : e l e m e n t >  
 < x s d : e l e m e n t   n a m e = " M i g r a t i o n W i z I d D o c u m e n t L i b r a r y P e r m i s s i o n s "   m a : i n d e x = " 1 1 "   n i l l a b l e = " t r u e "   m a : d i s p l a y N a m e = " M i g r a t i o n W i z I d D o c u m e n t L i b r a r y P e r m i s s i o n s "   m a : i n t e r n a l N a m e = " M i g r a t i o n W i z I d D o c u m e n t L i b r a r y P e r m i s s i o n s " >  
 < x s d : s i m p l e T y p e >  
 < x s d : r e s t r i c t i o n   b a s e = " d m s : T e x t " / >  
 < / x s d : s i m p l e T y p e >  
 < / x s d : e l e m e n t >  
 < x s d : e l e m e n t   n a m e = " M i g r a t i o n W i z I d S e c u r i t y G r o u p s "   m a : i n d e x = " 1 2 "   n i l l a b l e = " t r u e "   m a : d i s p l a y N a m e = " M i g r a t i o n W i z I d S e c u r i t y G r o u p s "   m a : i n t e r n a l N a m e = " M i g r a t i o n W i z I d S e c u r i t y G r o u p s " >  
 < x s d : s i m p l e T y p e >  
 < x s d : r e s t r i c t i o n   b a s e = " d m s : T e x t " / >  
 < / x s d : s i m p l e T y p e >  
 < / x s d : e l e m e n t >  
 < x s d : e l e m e n t   n a m e = " M e d i a S e r v i c e M e t a d a t a "   m a : i n d e x = " 1 3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1 4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5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6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7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8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2 2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2 3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2 4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2 5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L e n g t h I n S e c o n d s "   m a : i n d e x = " 2 6 "   n i l l a b l e = " t r u e "   m a : d i s p l a y N a m e = " L e n g t h   ( s e c o n d s )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0 c 2 d f b a 0 - c f 2 e - 4 c 5 3 - 8 1 4 0 - 0 c b 0 8 d a 8 2 4 1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9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2 0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2 1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M i g r a t i o n W i z I d S e c u r i t y G r o u p s   x m l n s = " 0 9 2 8 7 8 c 8 - c 0 f 4 - 4 3 2 b - 8 e 7 8 - 3 8 f a a 1 8 c e c 3 5 "   x s i : n i l = " t r u e " / > < M i g r a t i o n W i z I d P e r m i s s i o n s   x m l n s = " 0 9 2 8 7 8 c 8 - c 0 f 4 - 4 3 2 b - 8 e 7 8 - 3 8 f a a 1 8 c e c 3 5 "   x s i : n i l = " t r u e " / > < M i g r a t i o n W i z I d D o c u m e n t L i b r a r y P e r m i s s i o n s   x m l n s = " 0 9 2 8 7 8 c 8 - c 0 f 4 - 4 3 2 b - 8 e 7 8 - 3 8 f a a 1 8 c e c 3 5 "   x s i : n i l = " t r u e " / > < M i g r a t i o n W i z I d P e r m i s s i o n L e v e l s   x m l n s = " 0 9 2 8 7 8 c 8 - c 0 f 4 - 4 3 2 b - 8 e 7 8 - 3 8 f a a 1 8 c e c 3 5 "   x s i : n i l = " t r u e " / > < M i g r a t i o n W i z I d   x m l n s = " 0 9 2 8 7 8 c 8 - c 0 f 4 - 4 3 2 b - 8 e 7 8 - 3 8 f a a 1 8 c e c 3 5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84CD79D7-F864-47A0-923E-B990DFB7DF60}">
  <ds:schemaRefs/>
</ds:datastoreItem>
</file>

<file path=customXml/itemProps2.xml><?xml version="1.0" encoding="utf-8"?>
<ds:datastoreItem xmlns:ds="http://schemas.openxmlformats.org/officeDocument/2006/customXml" ds:itemID="{4B83C1A5-1FB6-401C-B18F-C961DA042308}">
  <ds:schemaRefs/>
</ds:datastoreItem>
</file>

<file path=customXml/itemProps3.xml><?xml version="1.0" encoding="utf-8"?>
<ds:datastoreItem xmlns:ds="http://schemas.openxmlformats.org/officeDocument/2006/customXml" ds:itemID="{17E441DD-B14D-4E46-A99D-60A900E115A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AFRICON</Company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1200A</vt:lpstr>
      <vt:lpstr>1200A SMME</vt:lpstr>
      <vt:lpstr>1200C</vt:lpstr>
      <vt:lpstr>1200D</vt:lpstr>
      <vt:lpstr>1200DB</vt:lpstr>
      <vt:lpstr>1200DK</vt:lpstr>
      <vt:lpstr>2001 CC1</vt:lpstr>
      <vt:lpstr>1200HA</vt:lpstr>
      <vt:lpstr>1200L</vt:lpstr>
      <vt:lpstr>1200LB</vt:lpstr>
      <vt:lpstr>1200LE</vt:lpstr>
      <vt:lpstr>1200LG</vt:lpstr>
      <vt:lpstr>1200ME</vt:lpstr>
      <vt:lpstr>1200MF </vt:lpstr>
      <vt:lpstr>PART PC</vt:lpstr>
      <vt:lpstr>PART PD</vt:lpstr>
      <vt:lpstr>ELECTRICAL</vt:lpstr>
      <vt:lpstr>MECHANICAL</vt:lpstr>
      <vt:lpstr>SANS-SUM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Esmay Theron</dc:creator>
  <cp:lastModifiedBy>jw042838</cp:lastModifiedBy>
  <dcterms:created xsi:type="dcterms:W3CDTF">1997-05-28T09:48:00Z</dcterms:created>
  <cp:lastPrinted>2025-04-07T13:08:00Z</cp:lastPrinted>
  <dcterms:modified xsi:type="dcterms:W3CDTF">2025-04-30T12:22:08Z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0x0101001EA448DF99AFBF459CCCE877F349AF06</vt:lpwstr>
  </property>
  <property fmtid="{D5CDD505-2E9C-101B-9397-08002B2CF9AE}" pid="3" name="ICV">
    <vt:lpwstr>0C8E642E7A6747FC899B264BD8CF182F_13</vt:lpwstr>
  </property>
  <property fmtid="{D5CDD505-2E9C-101B-9397-08002B2CF9AE}" pid="4" name="KSOProductBuildVer">
    <vt:lpwstr>1033-12.2.0.20795</vt:lpwstr>
  </property>
</Properties>
</file>